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metadata.xml" ContentType="application/vnd.openxmlformats-officedocument.spreadsheetml.sheetMetadata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lakukkory.sharepoint.com/sites/Tiedostot/Jaetut asiakirjat/OHJELMAKAUSI 2021-2027/Yritystuet/Neuvonta/"/>
    </mc:Choice>
  </mc:AlternateContent>
  <xr:revisionPtr revIDLastSave="0" documentId="8_{E5CEBEB2-612F-4E1E-B827-FCE3F023698F}" xr6:coauthVersionLast="47" xr6:coauthVersionMax="47" xr10:uidLastSave="{00000000-0000-0000-0000-000000000000}"/>
  <bookViews>
    <workbookView xWindow="-108" yWindow="-108" windowWidth="23256" windowHeight="12456" tabRatio="659" activeTab="4" xr2:uid="{B40DE904-EFDB-44B5-9358-12A984219A63}"/>
  </bookViews>
  <sheets>
    <sheet name="Ohje" sheetId="2" r:id="rId1"/>
    <sheet name="Hankkeen tiedot" sheetId="5" r:id="rId2"/>
    <sheet name="Kustannusarvio|Rakennusselostus" sheetId="1" r:id="rId3"/>
    <sheet name="Kustannusarvion koonti" sheetId="6" r:id="rId4"/>
    <sheet name="Rakennusselostus koonti" sheetId="3" r:id="rId5"/>
  </sheets>
  <definedNames>
    <definedName name="Print_Area" localSheetId="1">'Hankkeen tiedot'!$A$1:$E$33</definedName>
    <definedName name="Print_Area" localSheetId="2">'Kustannusarvio|Rakennusselostus'!$A$1:$M$203</definedName>
    <definedName name="Print_Area" localSheetId="3">'Kustannusarvion koonti'!$A$1:$K$242</definedName>
    <definedName name="Print_Area" localSheetId="0">Ohje!$A$1:$H$182</definedName>
    <definedName name="Print_Area" localSheetId="4">'Rakennusselostus koonti'!$A$1:$E$179</definedName>
    <definedName name="Print_Titles" localSheetId="2">'Kustannusarvio|Rakennusselostus'!$5:$6</definedName>
    <definedName name="Print_Titles" localSheetId="3">'Kustannusarvion koonti'!$11:$11</definedName>
    <definedName name="_xlnm.Print_Area" localSheetId="1">'Hankkeen tiedot'!$A$1:$D$40</definedName>
    <definedName name="_xlnm.Print_Area" localSheetId="2">'Kustannusarvio|Rakennusselostus'!$A$1:$M$199</definedName>
    <definedName name="_xlnm.Print_Area" localSheetId="3">'Kustannusarvion koonti'!$A$1:$L$228</definedName>
    <definedName name="_xlnm.Print_Area" localSheetId="0">Ohje!$A$1:$H$174</definedName>
    <definedName name="_xlnm.Print_Area" localSheetId="4">'Rakennusselostus koonti'!$A$1:$E$220</definedName>
    <definedName name="_xlnm.Print_Titles" localSheetId="4">'Rakennusselostus koonti'!$14:$14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3" l="1"/>
  <c r="C68" i="3"/>
  <c r="C69" i="3"/>
  <c r="C71" i="3"/>
  <c r="C72" i="3"/>
  <c r="C73" i="3"/>
  <c r="C74" i="3"/>
  <c r="C75" i="3"/>
  <c r="C76" i="3"/>
  <c r="C77" i="3"/>
  <c r="C78" i="3"/>
  <c r="C79" i="3"/>
  <c r="C80" i="3"/>
  <c r="C81" i="3"/>
  <c r="C83" i="3"/>
  <c r="C84" i="3"/>
  <c r="C85" i="3"/>
  <c r="C87" i="3"/>
  <c r="C88" i="3"/>
  <c r="C90" i="3"/>
  <c r="C91" i="3"/>
  <c r="C92" i="3"/>
  <c r="C93" i="3"/>
  <c r="C94" i="3"/>
  <c r="C95" i="3"/>
  <c r="C96" i="3"/>
  <c r="C98" i="3"/>
  <c r="C99" i="3"/>
  <c r="C100" i="3"/>
  <c r="C101" i="3"/>
  <c r="C104" i="3"/>
  <c r="C106" i="3"/>
  <c r="C107" i="3"/>
  <c r="C108" i="3"/>
  <c r="C109" i="3"/>
  <c r="C110" i="3"/>
  <c r="C112" i="3"/>
  <c r="C113" i="3"/>
  <c r="C114" i="3"/>
  <c r="C115" i="3"/>
  <c r="C116" i="3"/>
  <c r="C118" i="3"/>
  <c r="C119" i="3"/>
  <c r="C120" i="3"/>
  <c r="C121" i="3"/>
  <c r="C122" i="3"/>
  <c r="C123" i="3"/>
  <c r="C124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5" i="3"/>
  <c r="C146" i="3"/>
  <c r="C147" i="3"/>
  <c r="C148" i="3"/>
  <c r="C149" i="3"/>
  <c r="C150" i="3"/>
  <c r="C151" i="3"/>
  <c r="C152" i="3"/>
  <c r="C153" i="3"/>
  <c r="C154" i="3"/>
  <c r="C155" i="3"/>
  <c r="C17" i="3"/>
  <c r="C18" i="3"/>
  <c r="C19" i="3"/>
  <c r="C20" i="3"/>
  <c r="C21" i="3"/>
  <c r="C22" i="3"/>
  <c r="C23" i="3"/>
  <c r="C24" i="3"/>
  <c r="C25" i="3"/>
  <c r="C26" i="3"/>
  <c r="C49" i="3"/>
  <c r="C50" i="3"/>
  <c r="C51" i="3"/>
  <c r="C52" i="3"/>
  <c r="C53" i="3"/>
  <c r="C54" i="3"/>
  <c r="C56" i="3"/>
  <c r="C57" i="3"/>
  <c r="C58" i="3"/>
  <c r="C59" i="3"/>
  <c r="C60" i="3"/>
  <c r="C61" i="3"/>
  <c r="C62" i="3"/>
  <c r="C63" i="3"/>
  <c r="B153" i="3"/>
  <c r="B154" i="3"/>
  <c r="B155" i="3"/>
  <c r="B152" i="3"/>
  <c r="B143" i="3"/>
  <c r="B123" i="3"/>
  <c r="B124" i="3"/>
  <c r="B122" i="3"/>
  <c r="B115" i="3"/>
  <c r="B116" i="3"/>
  <c r="B114" i="3"/>
  <c r="B104" i="3"/>
  <c r="B96" i="3"/>
  <c r="B95" i="3"/>
  <c r="B88" i="3"/>
  <c r="B87" i="3"/>
  <c r="B79" i="3"/>
  <c r="B80" i="3"/>
  <c r="B81" i="3"/>
  <c r="B78" i="3"/>
  <c r="B69" i="3"/>
  <c r="B68" i="3"/>
  <c r="B54" i="3"/>
  <c r="B46" i="3"/>
  <c r="B45" i="3"/>
  <c r="B26" i="3"/>
  <c r="B25" i="3"/>
  <c r="B149" i="6"/>
  <c r="B150" i="6"/>
  <c r="B151" i="6"/>
  <c r="B148" i="6"/>
  <c r="B139" i="6"/>
  <c r="B119" i="6"/>
  <c r="B120" i="6"/>
  <c r="B118" i="6"/>
  <c r="B111" i="6"/>
  <c r="B112" i="6"/>
  <c r="B110" i="6"/>
  <c r="B100" i="6"/>
  <c r="B92" i="6"/>
  <c r="B91" i="6"/>
  <c r="B84" i="6"/>
  <c r="B83" i="6"/>
  <c r="B75" i="6"/>
  <c r="B76" i="6"/>
  <c r="B77" i="6"/>
  <c r="B74" i="6"/>
  <c r="B65" i="6"/>
  <c r="B64" i="6"/>
  <c r="B50" i="6"/>
  <c r="B42" i="6"/>
  <c r="B41" i="6"/>
  <c r="B22" i="6"/>
  <c r="B21" i="6"/>
  <c r="J155" i="6"/>
  <c r="J154" i="6"/>
  <c r="J151" i="1"/>
  <c r="J156" i="6" l="1"/>
  <c r="C31" i="6"/>
  <c r="J14" i="6"/>
  <c r="J15" i="6"/>
  <c r="J16" i="6"/>
  <c r="J17" i="6"/>
  <c r="J18" i="6"/>
  <c r="J19" i="6"/>
  <c r="J20" i="6"/>
  <c r="J21" i="6"/>
  <c r="J22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5" i="6"/>
  <c r="J46" i="6"/>
  <c r="J47" i="6"/>
  <c r="J48" i="6"/>
  <c r="J49" i="6"/>
  <c r="J50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3" i="6"/>
  <c r="J74" i="6"/>
  <c r="J75" i="6"/>
  <c r="J76" i="6"/>
  <c r="J77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4" i="6"/>
  <c r="J95" i="6"/>
  <c r="J96" i="6"/>
  <c r="J97" i="6"/>
  <c r="J98" i="6"/>
  <c r="J99" i="6"/>
  <c r="J100" i="6"/>
  <c r="J102" i="6"/>
  <c r="J103" i="6"/>
  <c r="J104" i="6"/>
  <c r="J105" i="6"/>
  <c r="J106" i="6"/>
  <c r="J107" i="6"/>
  <c r="J108" i="6"/>
  <c r="J109" i="6"/>
  <c r="J110" i="6"/>
  <c r="J111" i="6"/>
  <c r="J112" i="6"/>
  <c r="J114" i="6"/>
  <c r="J115" i="6"/>
  <c r="J116" i="6"/>
  <c r="J117" i="6"/>
  <c r="J118" i="6"/>
  <c r="J119" i="6"/>
  <c r="J120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1" i="6"/>
  <c r="J142" i="6"/>
  <c r="J143" i="6"/>
  <c r="J144" i="6"/>
  <c r="J145" i="6"/>
  <c r="J146" i="6"/>
  <c r="J147" i="6"/>
  <c r="J148" i="6"/>
  <c r="J149" i="6"/>
  <c r="J150" i="6"/>
  <c r="J151" i="6"/>
  <c r="I14" i="6"/>
  <c r="I15" i="6"/>
  <c r="I16" i="6"/>
  <c r="I17" i="6"/>
  <c r="I18" i="6"/>
  <c r="I19" i="6"/>
  <c r="I20" i="6"/>
  <c r="I21" i="6"/>
  <c r="I22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5" i="6"/>
  <c r="I46" i="6"/>
  <c r="I47" i="6"/>
  <c r="I48" i="6"/>
  <c r="I49" i="6"/>
  <c r="I50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7" i="6"/>
  <c r="I68" i="6"/>
  <c r="I69" i="6"/>
  <c r="I70" i="6"/>
  <c r="I71" i="6"/>
  <c r="I72" i="6"/>
  <c r="I73" i="6"/>
  <c r="I74" i="6"/>
  <c r="I75" i="6"/>
  <c r="I76" i="6"/>
  <c r="I77" i="6"/>
  <c r="I79" i="6"/>
  <c r="I80" i="6"/>
  <c r="I81" i="6"/>
  <c r="I82" i="6"/>
  <c r="I83" i="6"/>
  <c r="I84" i="6"/>
  <c r="I86" i="6"/>
  <c r="I87" i="6"/>
  <c r="I88" i="6"/>
  <c r="I89" i="6"/>
  <c r="I90" i="6"/>
  <c r="I91" i="6"/>
  <c r="I92" i="6"/>
  <c r="I94" i="6"/>
  <c r="I95" i="6"/>
  <c r="I96" i="6"/>
  <c r="I97" i="6"/>
  <c r="I98" i="6"/>
  <c r="I99" i="6"/>
  <c r="I100" i="6"/>
  <c r="I102" i="6"/>
  <c r="I103" i="6"/>
  <c r="I104" i="6"/>
  <c r="I105" i="6"/>
  <c r="I106" i="6"/>
  <c r="I107" i="6"/>
  <c r="I108" i="6"/>
  <c r="I109" i="6"/>
  <c r="I110" i="6"/>
  <c r="I111" i="6"/>
  <c r="I112" i="6"/>
  <c r="I114" i="6"/>
  <c r="I115" i="6"/>
  <c r="I116" i="6"/>
  <c r="I117" i="6"/>
  <c r="I118" i="6"/>
  <c r="I119" i="6"/>
  <c r="I120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1" i="6"/>
  <c r="I142" i="6"/>
  <c r="I143" i="6"/>
  <c r="I144" i="6"/>
  <c r="I145" i="6"/>
  <c r="I146" i="6"/>
  <c r="I147" i="6"/>
  <c r="I148" i="6"/>
  <c r="I149" i="6"/>
  <c r="I150" i="6"/>
  <c r="I151" i="6"/>
  <c r="H14" i="6"/>
  <c r="H15" i="6"/>
  <c r="H16" i="6"/>
  <c r="H17" i="6"/>
  <c r="H18" i="6"/>
  <c r="H19" i="6"/>
  <c r="H20" i="6"/>
  <c r="H21" i="6"/>
  <c r="H22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5" i="6"/>
  <c r="H46" i="6"/>
  <c r="H47" i="6"/>
  <c r="H48" i="6"/>
  <c r="H49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7" i="6"/>
  <c r="H68" i="6"/>
  <c r="H69" i="6"/>
  <c r="H70" i="6"/>
  <c r="H71" i="6"/>
  <c r="H72" i="6"/>
  <c r="H73" i="6"/>
  <c r="H74" i="6"/>
  <c r="H75" i="6"/>
  <c r="H76" i="6"/>
  <c r="H77" i="6"/>
  <c r="H79" i="6"/>
  <c r="H80" i="6"/>
  <c r="H81" i="6"/>
  <c r="H82" i="6"/>
  <c r="H83" i="6"/>
  <c r="H84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2" i="6"/>
  <c r="H103" i="6"/>
  <c r="H104" i="6"/>
  <c r="H105" i="6"/>
  <c r="H106" i="6"/>
  <c r="H107" i="6"/>
  <c r="H108" i="6"/>
  <c r="H109" i="6"/>
  <c r="H110" i="6"/>
  <c r="H111" i="6"/>
  <c r="H112" i="6"/>
  <c r="H114" i="6"/>
  <c r="H115" i="6"/>
  <c r="H116" i="6"/>
  <c r="H117" i="6"/>
  <c r="H118" i="6"/>
  <c r="H119" i="6"/>
  <c r="H120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1" i="6"/>
  <c r="H142" i="6"/>
  <c r="H143" i="6"/>
  <c r="H144" i="6"/>
  <c r="H145" i="6"/>
  <c r="H146" i="6"/>
  <c r="H147" i="6"/>
  <c r="H148" i="6"/>
  <c r="H149" i="6"/>
  <c r="H150" i="6"/>
  <c r="H151" i="6"/>
  <c r="F14" i="6"/>
  <c r="F15" i="6"/>
  <c r="F16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5" i="6"/>
  <c r="F46" i="6"/>
  <c r="F47" i="6"/>
  <c r="F48" i="6"/>
  <c r="F49" i="6"/>
  <c r="F50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7" i="6"/>
  <c r="F68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4" i="6"/>
  <c r="F95" i="6"/>
  <c r="F96" i="6"/>
  <c r="F97" i="6"/>
  <c r="F98" i="6"/>
  <c r="F99" i="6"/>
  <c r="F100" i="6"/>
  <c r="F102" i="6"/>
  <c r="F103" i="6"/>
  <c r="F104" i="6"/>
  <c r="F105" i="6"/>
  <c r="F106" i="6"/>
  <c r="F107" i="6"/>
  <c r="F108" i="6"/>
  <c r="F109" i="6"/>
  <c r="F110" i="6"/>
  <c r="F111" i="6"/>
  <c r="F112" i="6"/>
  <c r="F114" i="6"/>
  <c r="F115" i="6"/>
  <c r="F116" i="6"/>
  <c r="F117" i="6"/>
  <c r="F118" i="6"/>
  <c r="F119" i="6"/>
  <c r="F120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1" i="6"/>
  <c r="F142" i="6"/>
  <c r="F143" i="6"/>
  <c r="F144" i="6"/>
  <c r="F145" i="6"/>
  <c r="F146" i="6"/>
  <c r="F147" i="6"/>
  <c r="F148" i="6"/>
  <c r="F149" i="6"/>
  <c r="F150" i="6"/>
  <c r="F151" i="6"/>
  <c r="E14" i="6"/>
  <c r="E15" i="6"/>
  <c r="E16" i="6"/>
  <c r="E17" i="6"/>
  <c r="E18" i="6"/>
  <c r="E19" i="6"/>
  <c r="E20" i="6"/>
  <c r="E21" i="6"/>
  <c r="E22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E46" i="6"/>
  <c r="E47" i="6"/>
  <c r="E48" i="6"/>
  <c r="E49" i="6"/>
  <c r="E50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7" i="6"/>
  <c r="E68" i="6"/>
  <c r="E69" i="6"/>
  <c r="E70" i="6"/>
  <c r="E71" i="6"/>
  <c r="E72" i="6"/>
  <c r="E73" i="6"/>
  <c r="E74" i="6"/>
  <c r="E75" i="6"/>
  <c r="E76" i="6"/>
  <c r="E77" i="6"/>
  <c r="E79" i="6"/>
  <c r="E80" i="6"/>
  <c r="E81" i="6"/>
  <c r="E82" i="6"/>
  <c r="E83" i="6"/>
  <c r="E84" i="6"/>
  <c r="E86" i="6"/>
  <c r="E87" i="6"/>
  <c r="E88" i="6"/>
  <c r="E89" i="6"/>
  <c r="E90" i="6"/>
  <c r="E91" i="6"/>
  <c r="E92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4" i="6"/>
  <c r="E115" i="6"/>
  <c r="E116" i="6"/>
  <c r="E117" i="6"/>
  <c r="E118" i="6"/>
  <c r="E119" i="6"/>
  <c r="E120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1" i="6"/>
  <c r="E142" i="6"/>
  <c r="E143" i="6"/>
  <c r="E144" i="6"/>
  <c r="E145" i="6"/>
  <c r="E146" i="6"/>
  <c r="E147" i="6"/>
  <c r="E148" i="6"/>
  <c r="E149" i="6"/>
  <c r="E150" i="6"/>
  <c r="E151" i="6"/>
  <c r="D14" i="6"/>
  <c r="D15" i="6"/>
  <c r="D16" i="6"/>
  <c r="D17" i="6"/>
  <c r="D18" i="6"/>
  <c r="D19" i="6"/>
  <c r="D20" i="6"/>
  <c r="D21" i="6"/>
  <c r="D22" i="6"/>
  <c r="D25" i="6"/>
  <c r="D26" i="6"/>
  <c r="D27" i="6"/>
  <c r="D28" i="6"/>
  <c r="D29" i="6"/>
  <c r="G29" i="6" s="1"/>
  <c r="D30" i="6"/>
  <c r="G30" i="6" s="1"/>
  <c r="D31" i="6"/>
  <c r="D32" i="6"/>
  <c r="D33" i="6"/>
  <c r="D34" i="6"/>
  <c r="D35" i="6"/>
  <c r="D36" i="6"/>
  <c r="D37" i="6"/>
  <c r="D38" i="6"/>
  <c r="D39" i="6"/>
  <c r="D40" i="6"/>
  <c r="D41" i="6"/>
  <c r="D42" i="6"/>
  <c r="D45" i="6"/>
  <c r="D46" i="6"/>
  <c r="D47" i="6"/>
  <c r="G47" i="6" s="1"/>
  <c r="D48" i="6"/>
  <c r="G48" i="6" s="1"/>
  <c r="D49" i="6"/>
  <c r="D50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G64" i="6" s="1"/>
  <c r="D65" i="6"/>
  <c r="G65" i="6" s="1"/>
  <c r="D67" i="6"/>
  <c r="D68" i="6"/>
  <c r="D69" i="6"/>
  <c r="D70" i="6"/>
  <c r="D71" i="6"/>
  <c r="D72" i="6"/>
  <c r="D73" i="6"/>
  <c r="D74" i="6"/>
  <c r="D75" i="6"/>
  <c r="D76" i="6"/>
  <c r="D77" i="6"/>
  <c r="D79" i="6"/>
  <c r="D80" i="6"/>
  <c r="D81" i="6"/>
  <c r="D82" i="6"/>
  <c r="G82" i="6" s="1"/>
  <c r="D83" i="6"/>
  <c r="G83" i="6" s="1"/>
  <c r="D84" i="6"/>
  <c r="D86" i="6"/>
  <c r="D87" i="6"/>
  <c r="D88" i="6"/>
  <c r="D89" i="6"/>
  <c r="D90" i="6"/>
  <c r="D91" i="6"/>
  <c r="D92" i="6"/>
  <c r="D94" i="6"/>
  <c r="D95" i="6"/>
  <c r="D96" i="6"/>
  <c r="D97" i="6"/>
  <c r="D98" i="6"/>
  <c r="D99" i="6"/>
  <c r="D100" i="6"/>
  <c r="G100" i="6" s="1"/>
  <c r="D102" i="6"/>
  <c r="G102" i="6" s="1"/>
  <c r="D103" i="6"/>
  <c r="D104" i="6"/>
  <c r="D105" i="6"/>
  <c r="D106" i="6"/>
  <c r="D107" i="6"/>
  <c r="D108" i="6"/>
  <c r="D109" i="6"/>
  <c r="D110" i="6"/>
  <c r="D111" i="6"/>
  <c r="D112" i="6"/>
  <c r="D114" i="6"/>
  <c r="D115" i="6"/>
  <c r="D116" i="6"/>
  <c r="D117" i="6"/>
  <c r="D118" i="6"/>
  <c r="G118" i="6" s="1"/>
  <c r="D119" i="6"/>
  <c r="G119" i="6" s="1"/>
  <c r="D120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G136" i="6" s="1"/>
  <c r="D137" i="6"/>
  <c r="G137" i="6" s="1"/>
  <c r="D138" i="6"/>
  <c r="D139" i="6"/>
  <c r="D141" i="6"/>
  <c r="D142" i="6"/>
  <c r="D143" i="6"/>
  <c r="D144" i="6"/>
  <c r="D145" i="6"/>
  <c r="D146" i="6"/>
  <c r="D147" i="6"/>
  <c r="D148" i="6"/>
  <c r="D149" i="6"/>
  <c r="D150" i="6"/>
  <c r="D151" i="6"/>
  <c r="C14" i="6"/>
  <c r="C15" i="6"/>
  <c r="C16" i="6"/>
  <c r="C17" i="6"/>
  <c r="C18" i="6"/>
  <c r="C19" i="6"/>
  <c r="C20" i="6"/>
  <c r="C21" i="6"/>
  <c r="C22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7" i="6"/>
  <c r="C68" i="6"/>
  <c r="C69" i="6"/>
  <c r="C70" i="6"/>
  <c r="C71" i="6"/>
  <c r="C72" i="6"/>
  <c r="C73" i="6"/>
  <c r="C74" i="6"/>
  <c r="C75" i="6"/>
  <c r="C76" i="6"/>
  <c r="C77" i="6"/>
  <c r="C79" i="6"/>
  <c r="C80" i="6"/>
  <c r="C81" i="6"/>
  <c r="C82" i="6"/>
  <c r="C83" i="6"/>
  <c r="C84" i="6"/>
  <c r="C86" i="6"/>
  <c r="C87" i="6"/>
  <c r="C88" i="6"/>
  <c r="C89" i="6"/>
  <c r="C90" i="6"/>
  <c r="C91" i="6"/>
  <c r="C92" i="6"/>
  <c r="C94" i="6"/>
  <c r="C95" i="6"/>
  <c r="C96" i="6"/>
  <c r="C97" i="6"/>
  <c r="C98" i="6"/>
  <c r="C99" i="6"/>
  <c r="C100" i="6"/>
  <c r="C102" i="6"/>
  <c r="C103" i="6"/>
  <c r="C104" i="6"/>
  <c r="C105" i="6"/>
  <c r="C106" i="6"/>
  <c r="C107" i="6"/>
  <c r="C108" i="6"/>
  <c r="C109" i="6"/>
  <c r="C110" i="6"/>
  <c r="C111" i="6"/>
  <c r="C112" i="6"/>
  <c r="C114" i="6"/>
  <c r="C115" i="6"/>
  <c r="C116" i="6"/>
  <c r="C117" i="6"/>
  <c r="C118" i="6"/>
  <c r="C119" i="6"/>
  <c r="C120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1" i="6"/>
  <c r="C142" i="6"/>
  <c r="C143" i="6"/>
  <c r="C144" i="6"/>
  <c r="C145" i="6"/>
  <c r="C146" i="6"/>
  <c r="C147" i="6"/>
  <c r="C148" i="6"/>
  <c r="C149" i="6"/>
  <c r="C150" i="6"/>
  <c r="C151" i="6"/>
  <c r="G54" i="1"/>
  <c r="G55" i="1"/>
  <c r="G56" i="1"/>
  <c r="G57" i="1"/>
  <c r="G58" i="1"/>
  <c r="G59" i="1"/>
  <c r="J13" i="6"/>
  <c r="I13" i="6"/>
  <c r="H13" i="6"/>
  <c r="F13" i="6"/>
  <c r="D13" i="6"/>
  <c r="E13" i="6"/>
  <c r="C13" i="6"/>
  <c r="G15" i="1"/>
  <c r="G139" i="6" l="1"/>
  <c r="G68" i="6"/>
  <c r="G14" i="6"/>
  <c r="G128" i="6"/>
  <c r="G73" i="6"/>
  <c r="G71" i="6"/>
  <c r="G17" i="6"/>
  <c r="K17" i="6" s="1"/>
  <c r="K128" i="6"/>
  <c r="G127" i="6"/>
  <c r="G18" i="6"/>
  <c r="K18" i="6" s="1"/>
  <c r="G126" i="6"/>
  <c r="K126" i="6" s="1"/>
  <c r="G138" i="6"/>
  <c r="K138" i="6" s="1"/>
  <c r="G72" i="6"/>
  <c r="K72" i="6" s="1"/>
  <c r="G135" i="6"/>
  <c r="K135" i="6" s="1"/>
  <c r="G117" i="6"/>
  <c r="K117" i="6" s="1"/>
  <c r="G99" i="6"/>
  <c r="K99" i="6" s="1"/>
  <c r="G81" i="6"/>
  <c r="K81" i="6" s="1"/>
  <c r="G63" i="6"/>
  <c r="K63" i="6" s="1"/>
  <c r="G46" i="6"/>
  <c r="K46" i="6" s="1"/>
  <c r="G28" i="6"/>
  <c r="K28" i="6" s="1"/>
  <c r="G151" i="6"/>
  <c r="G134" i="6"/>
  <c r="K134" i="6" s="1"/>
  <c r="G116" i="6"/>
  <c r="K116" i="6" s="1"/>
  <c r="G98" i="6"/>
  <c r="K98" i="6" s="1"/>
  <c r="G80" i="6"/>
  <c r="K80" i="6" s="1"/>
  <c r="G62" i="6"/>
  <c r="K62" i="6" s="1"/>
  <c r="G45" i="6"/>
  <c r="K45" i="6" s="1"/>
  <c r="G27" i="6"/>
  <c r="K27" i="6" s="1"/>
  <c r="G150" i="6"/>
  <c r="K150" i="6" s="1"/>
  <c r="K139" i="6"/>
  <c r="K127" i="6"/>
  <c r="G149" i="6"/>
  <c r="K149" i="6" s="1"/>
  <c r="G133" i="6"/>
  <c r="K133" i="6" s="1"/>
  <c r="G115" i="6"/>
  <c r="K115" i="6" s="1"/>
  <c r="G97" i="6"/>
  <c r="K97" i="6" s="1"/>
  <c r="G79" i="6"/>
  <c r="K79" i="6" s="1"/>
  <c r="G61" i="6"/>
  <c r="K61" i="6" s="1"/>
  <c r="G42" i="6"/>
  <c r="K42" i="6" s="1"/>
  <c r="G26" i="6"/>
  <c r="K26" i="6" s="1"/>
  <c r="K58" i="1"/>
  <c r="K54" i="1"/>
  <c r="L54" i="1"/>
  <c r="M54" i="1" s="1"/>
  <c r="D63" i="3" s="1" a="1"/>
  <c r="D63" i="3" s="1"/>
  <c r="G145" i="6"/>
  <c r="K145" i="6" s="1"/>
  <c r="G109" i="6"/>
  <c r="K109" i="6" s="1"/>
  <c r="G91" i="6"/>
  <c r="K91" i="6" s="1"/>
  <c r="G56" i="6"/>
  <c r="K56" i="6" s="1"/>
  <c r="G37" i="6"/>
  <c r="K37" i="6" s="1"/>
  <c r="G19" i="6"/>
  <c r="K19" i="6" s="1"/>
  <c r="G144" i="6"/>
  <c r="K144" i="6" s="1"/>
  <c r="G108" i="6"/>
  <c r="K108" i="6" s="1"/>
  <c r="G90" i="6"/>
  <c r="K90" i="6" s="1"/>
  <c r="G55" i="6"/>
  <c r="K55" i="6" s="1"/>
  <c r="G36" i="6"/>
  <c r="K36" i="6" s="1"/>
  <c r="G25" i="6"/>
  <c r="K25" i="6" s="1"/>
  <c r="G143" i="6"/>
  <c r="K143" i="6" s="1"/>
  <c r="G107" i="6"/>
  <c r="K107" i="6" s="1"/>
  <c r="G89" i="6"/>
  <c r="K89" i="6" s="1"/>
  <c r="G54" i="6"/>
  <c r="K54" i="6" s="1"/>
  <c r="G35" i="6"/>
  <c r="K35" i="6" s="1"/>
  <c r="K15" i="1"/>
  <c r="L15" i="1" s="1"/>
  <c r="M15" i="1" s="1"/>
  <c r="D24" i="3" s="1" a="1"/>
  <c r="D24" i="3" s="1"/>
  <c r="G123" i="6"/>
  <c r="K123" i="6" s="1"/>
  <c r="G104" i="6"/>
  <c r="K104" i="6" s="1"/>
  <c r="G86" i="6"/>
  <c r="K86" i="6" s="1"/>
  <c r="G50" i="6"/>
  <c r="K50" i="6" s="1"/>
  <c r="G32" i="6"/>
  <c r="K32" i="6" s="1"/>
  <c r="K55" i="1"/>
  <c r="C64" i="3" s="1"/>
  <c r="G120" i="6"/>
  <c r="K120" i="6" s="1"/>
  <c r="G103" i="6"/>
  <c r="K103" i="6" s="1"/>
  <c r="G84" i="6"/>
  <c r="K84" i="6" s="1"/>
  <c r="G67" i="6"/>
  <c r="K67" i="6" s="1"/>
  <c r="G49" i="6"/>
  <c r="K49" i="6" s="1"/>
  <c r="G31" i="6"/>
  <c r="K31" i="6" s="1"/>
  <c r="K59" i="1"/>
  <c r="L59" i="1"/>
  <c r="M59" i="1" s="1"/>
  <c r="D68" i="3" s="1" a="1"/>
  <c r="D68" i="3" s="1"/>
  <c r="K56" i="1"/>
  <c r="C65" i="3" s="1"/>
  <c r="K57" i="1"/>
  <c r="G114" i="6"/>
  <c r="K114" i="6" s="1"/>
  <c r="K68" i="6"/>
  <c r="K14" i="6"/>
  <c r="K137" i="6"/>
  <c r="K119" i="6"/>
  <c r="K102" i="6"/>
  <c r="K83" i="6"/>
  <c r="K48" i="6"/>
  <c r="K30" i="6"/>
  <c r="G131" i="6"/>
  <c r="K131" i="6" s="1"/>
  <c r="G112" i="6"/>
  <c r="K112" i="6" s="1"/>
  <c r="G95" i="6"/>
  <c r="K95" i="6" s="1"/>
  <c r="G76" i="6"/>
  <c r="K76" i="6" s="1"/>
  <c r="G59" i="6"/>
  <c r="K59" i="6" s="1"/>
  <c r="G40" i="6"/>
  <c r="K40" i="6" s="1"/>
  <c r="G22" i="6"/>
  <c r="K22" i="6" s="1"/>
  <c r="K136" i="6"/>
  <c r="K118" i="6"/>
  <c r="K82" i="6"/>
  <c r="K47" i="6"/>
  <c r="K29" i="6"/>
  <c r="G147" i="6"/>
  <c r="K147" i="6" s="1"/>
  <c r="G130" i="6"/>
  <c r="K130" i="6" s="1"/>
  <c r="G111" i="6"/>
  <c r="K111" i="6" s="1"/>
  <c r="G94" i="6"/>
  <c r="K94" i="6" s="1"/>
  <c r="G75" i="6"/>
  <c r="K75" i="6" s="1"/>
  <c r="G58" i="6"/>
  <c r="K58" i="6" s="1"/>
  <c r="G39" i="6"/>
  <c r="K39" i="6" s="1"/>
  <c r="G21" i="6"/>
  <c r="K21" i="6" s="1"/>
  <c r="G146" i="6"/>
  <c r="K146" i="6" s="1"/>
  <c r="G129" i="6"/>
  <c r="K129" i="6" s="1"/>
  <c r="G110" i="6"/>
  <c r="K110" i="6" s="1"/>
  <c r="G92" i="6"/>
  <c r="K92" i="6" s="1"/>
  <c r="G74" i="6"/>
  <c r="K74" i="6" s="1"/>
  <c r="G57" i="6"/>
  <c r="K57" i="6" s="1"/>
  <c r="G38" i="6"/>
  <c r="K38" i="6" s="1"/>
  <c r="G20" i="6"/>
  <c r="K20" i="6" s="1"/>
  <c r="G60" i="6"/>
  <c r="K60" i="6" s="1"/>
  <c r="G142" i="6"/>
  <c r="K142" i="6" s="1"/>
  <c r="G125" i="6"/>
  <c r="K125" i="6" s="1"/>
  <c r="G106" i="6"/>
  <c r="K106" i="6" s="1"/>
  <c r="G88" i="6"/>
  <c r="K88" i="6" s="1"/>
  <c r="G70" i="6"/>
  <c r="K70" i="6" s="1"/>
  <c r="G53" i="6"/>
  <c r="K53" i="6" s="1"/>
  <c r="G34" i="6"/>
  <c r="K34" i="6" s="1"/>
  <c r="G16" i="6"/>
  <c r="K16" i="6" s="1"/>
  <c r="G41" i="6"/>
  <c r="K41" i="6" s="1"/>
  <c r="G141" i="6"/>
  <c r="K141" i="6" s="1"/>
  <c r="G124" i="6"/>
  <c r="K124" i="6" s="1"/>
  <c r="G105" i="6"/>
  <c r="K105" i="6" s="1"/>
  <c r="G87" i="6"/>
  <c r="K87" i="6" s="1"/>
  <c r="G69" i="6"/>
  <c r="K69" i="6" s="1"/>
  <c r="G52" i="6"/>
  <c r="K52" i="6" s="1"/>
  <c r="G33" i="6"/>
  <c r="K33" i="6" s="1"/>
  <c r="G15" i="6"/>
  <c r="G148" i="6"/>
  <c r="K148" i="6" s="1"/>
  <c r="G77" i="6"/>
  <c r="K77" i="6" s="1"/>
  <c r="G96" i="6"/>
  <c r="K96" i="6" s="1"/>
  <c r="G132" i="6"/>
  <c r="K132" i="6" s="1"/>
  <c r="K15" i="6"/>
  <c r="K100" i="6"/>
  <c r="K151" i="6"/>
  <c r="K73" i="6"/>
  <c r="K64" i="6"/>
  <c r="K71" i="6"/>
  <c r="K65" i="6"/>
  <c r="D6" i="6"/>
  <c r="D5" i="6"/>
  <c r="L57" i="1" l="1"/>
  <c r="M57" i="1" s="1"/>
  <c r="D66" i="3" s="1" a="1"/>
  <c r="D66" i="3" s="1"/>
  <c r="C66" i="3"/>
  <c r="L58" i="1"/>
  <c r="M58" i="1" s="1"/>
  <c r="D67" i="3" s="1" a="1"/>
  <c r="D67" i="3" s="1"/>
  <c r="L55" i="1"/>
  <c r="L56" i="1"/>
  <c r="D7" i="6"/>
  <c r="D3" i="6"/>
  <c r="D4" i="6"/>
  <c r="D2" i="6"/>
  <c r="M55" i="1" l="1"/>
  <c r="D64" i="3" s="1" a="1"/>
  <c r="D64" i="3" s="1"/>
  <c r="M56" i="1"/>
  <c r="D65" i="3" s="1" a="1"/>
  <c r="D65" i="3" s="1"/>
  <c r="J8" i="6"/>
  <c r="J7" i="6"/>
  <c r="G13" i="6"/>
  <c r="C8" i="3"/>
  <c r="G102" i="1"/>
  <c r="G133" i="1"/>
  <c r="G142" i="1"/>
  <c r="C10" i="3"/>
  <c r="C11" i="3"/>
  <c r="C12" i="3"/>
  <c r="C9" i="3"/>
  <c r="C4" i="3"/>
  <c r="C5" i="3"/>
  <c r="C6" i="3"/>
  <c r="C7" i="3"/>
  <c r="C3" i="3"/>
  <c r="K102" i="1" l="1"/>
  <c r="C111" i="3" s="1"/>
  <c r="K133" i="1"/>
  <c r="L133" i="1"/>
  <c r="M133" i="1" s="1"/>
  <c r="K142" i="1"/>
  <c r="L142" i="1"/>
  <c r="M142" i="1" s="1"/>
  <c r="D151" i="3" s="1" a="1"/>
  <c r="D151" i="3" s="1"/>
  <c r="K13" i="6"/>
  <c r="K152" i="6" s="1"/>
  <c r="G152" i="6"/>
  <c r="D142" i="3" a="1"/>
  <c r="D142" i="3" s="1"/>
  <c r="G8" i="1"/>
  <c r="G9" i="1"/>
  <c r="K9" i="1" s="1"/>
  <c r="G10" i="1"/>
  <c r="G11" i="1"/>
  <c r="G12" i="1"/>
  <c r="G13" i="1"/>
  <c r="G14" i="1"/>
  <c r="G16" i="1"/>
  <c r="G17" i="1"/>
  <c r="G125" i="1"/>
  <c r="G126" i="1"/>
  <c r="G127" i="1"/>
  <c r="G128" i="1"/>
  <c r="G124" i="1"/>
  <c r="G120" i="1"/>
  <c r="G121" i="1"/>
  <c r="G122" i="1"/>
  <c r="G129" i="1"/>
  <c r="G130" i="1"/>
  <c r="G131" i="1"/>
  <c r="G132" i="1"/>
  <c r="G134" i="1"/>
  <c r="G60" i="1"/>
  <c r="G63" i="1"/>
  <c r="G64" i="1"/>
  <c r="G65" i="1"/>
  <c r="G66" i="1"/>
  <c r="G67" i="1"/>
  <c r="G68" i="1"/>
  <c r="G69" i="1"/>
  <c r="G70" i="1"/>
  <c r="G71" i="1"/>
  <c r="G106" i="1"/>
  <c r="G107" i="1"/>
  <c r="G109" i="1"/>
  <c r="G110" i="1"/>
  <c r="G111" i="1"/>
  <c r="G112" i="1"/>
  <c r="G113" i="1"/>
  <c r="G114" i="1"/>
  <c r="G115" i="1"/>
  <c r="L102" i="1" l="1"/>
  <c r="M102" i="1" s="1"/>
  <c r="D111" i="3" s="1" a="1"/>
  <c r="D111" i="3" s="1"/>
  <c r="K154" i="6"/>
  <c r="K155" i="6"/>
  <c r="K121" i="1"/>
  <c r="L121" i="1"/>
  <c r="M121" i="1" s="1"/>
  <c r="D130" i="3" s="1" a="1"/>
  <c r="D130" i="3" s="1"/>
  <c r="K124" i="1"/>
  <c r="L124" i="1" s="1"/>
  <c r="M124" i="1" s="1"/>
  <c r="D133" i="3" s="1" a="1"/>
  <c r="D133" i="3" s="1"/>
  <c r="K68" i="1"/>
  <c r="L68" i="1" s="1"/>
  <c r="M68" i="1" s="1"/>
  <c r="D77" i="3" s="1" a="1"/>
  <c r="D77" i="3" s="1"/>
  <c r="K128" i="1"/>
  <c r="K65" i="1"/>
  <c r="L65" i="1"/>
  <c r="M65" i="1" s="1"/>
  <c r="D74" i="3" s="1" a="1"/>
  <c r="D74" i="3" s="1"/>
  <c r="K122" i="1"/>
  <c r="L122" i="1" s="1"/>
  <c r="M122" i="1" s="1"/>
  <c r="D131" i="3" s="1" a="1"/>
  <c r="D131" i="3" s="1"/>
  <c r="K71" i="1"/>
  <c r="L71" i="1" s="1"/>
  <c r="M71" i="1" s="1"/>
  <c r="D80" i="3" s="1" a="1"/>
  <c r="D80" i="3" s="1"/>
  <c r="K66" i="1"/>
  <c r="K126" i="1"/>
  <c r="L126" i="1" s="1"/>
  <c r="M126" i="1" s="1"/>
  <c r="K12" i="1"/>
  <c r="L12" i="1" s="1"/>
  <c r="M12" i="1" s="1"/>
  <c r="K134" i="1"/>
  <c r="K110" i="1"/>
  <c r="L110" i="1"/>
  <c r="M110" i="1" s="1"/>
  <c r="D119" i="3" s="1" a="1"/>
  <c r="D119" i="3" s="1"/>
  <c r="K11" i="1"/>
  <c r="K70" i="1"/>
  <c r="L70" i="1"/>
  <c r="M70" i="1" s="1"/>
  <c r="D79" i="3" s="1" a="1"/>
  <c r="D79" i="3" s="1"/>
  <c r="K120" i="1"/>
  <c r="L120" i="1" s="1"/>
  <c r="M120" i="1" s="1"/>
  <c r="D129" i="3" s="1" a="1"/>
  <c r="D129" i="3" s="1"/>
  <c r="K69" i="1"/>
  <c r="L69" i="1" s="1"/>
  <c r="M69" i="1" s="1"/>
  <c r="D78" i="3" s="1" a="1"/>
  <c r="D78" i="3" s="1"/>
  <c r="K67" i="1"/>
  <c r="K127" i="1"/>
  <c r="L127" i="1" s="1"/>
  <c r="M127" i="1" s="1"/>
  <c r="D136" i="3" s="1" a="1"/>
  <c r="D136" i="3" s="1"/>
  <c r="K63" i="1"/>
  <c r="L63" i="1"/>
  <c r="M63" i="1" s="1"/>
  <c r="D72" i="3" s="1" a="1"/>
  <c r="D72" i="3" s="1"/>
  <c r="K16" i="1"/>
  <c r="L16" i="1" s="1"/>
  <c r="M16" i="1" s="1"/>
  <c r="K113" i="1"/>
  <c r="L113" i="1"/>
  <c r="M113" i="1" s="1"/>
  <c r="D122" i="3" s="1" a="1"/>
  <c r="D122" i="3" s="1"/>
  <c r="K60" i="1"/>
  <c r="L60" i="1" s="1"/>
  <c r="M60" i="1" s="1"/>
  <c r="K14" i="1"/>
  <c r="L14" i="1"/>
  <c r="M14" i="1" s="1"/>
  <c r="K112" i="1"/>
  <c r="L112" i="1" s="1"/>
  <c r="M112" i="1" s="1"/>
  <c r="D121" i="3" s="1" a="1"/>
  <c r="D121" i="3" s="1"/>
  <c r="K13" i="1"/>
  <c r="K111" i="1"/>
  <c r="L111" i="1" s="1"/>
  <c r="M111" i="1" s="1"/>
  <c r="D120" i="3" s="1" a="1"/>
  <c r="D120" i="3" s="1"/>
  <c r="K106" i="1"/>
  <c r="L106" i="1"/>
  <c r="M106" i="1" s="1"/>
  <c r="D115" i="3" s="1" a="1"/>
  <c r="D115" i="3" s="1"/>
  <c r="K125" i="1"/>
  <c r="L125" i="1"/>
  <c r="M125" i="1" s="1"/>
  <c r="K115" i="1"/>
  <c r="K64" i="1"/>
  <c r="L64" i="1"/>
  <c r="M64" i="1" s="1"/>
  <c r="D73" i="3" s="1" a="1"/>
  <c r="D73" i="3" s="1"/>
  <c r="K17" i="1"/>
  <c r="L17" i="1" s="1"/>
  <c r="M17" i="1" s="1"/>
  <c r="K114" i="1"/>
  <c r="L114" i="1"/>
  <c r="M114" i="1" s="1"/>
  <c r="D123" i="3" s="1" a="1"/>
  <c r="D123" i="3" s="1"/>
  <c r="K132" i="1"/>
  <c r="L132" i="1" s="1"/>
  <c r="M132" i="1" s="1"/>
  <c r="D141" i="3" s="1" a="1"/>
  <c r="D141" i="3" s="1"/>
  <c r="K131" i="1"/>
  <c r="L131" i="1"/>
  <c r="M131" i="1" s="1"/>
  <c r="D140" i="3" s="1" a="1"/>
  <c r="D140" i="3" s="1"/>
  <c r="K109" i="1"/>
  <c r="K130" i="1"/>
  <c r="K10" i="1"/>
  <c r="L10" i="1" s="1"/>
  <c r="M10" i="1" s="1"/>
  <c r="K107" i="1"/>
  <c r="K129" i="1"/>
  <c r="L129" i="1"/>
  <c r="M129" i="1" s="1"/>
  <c r="D138" i="3" s="1" a="1"/>
  <c r="D138" i="3" s="1"/>
  <c r="L9" i="1"/>
  <c r="M9" i="1" s="1"/>
  <c r="D18" i="3" s="1" a="1"/>
  <c r="D18" i="3" s="1"/>
  <c r="K8" i="1"/>
  <c r="D134" i="3" a="1"/>
  <c r="D134" i="3" s="1"/>
  <c r="G62" i="1"/>
  <c r="G72" i="1"/>
  <c r="G74" i="1"/>
  <c r="G75" i="1"/>
  <c r="G76" i="1"/>
  <c r="G77" i="1"/>
  <c r="G78" i="1"/>
  <c r="G79" i="1"/>
  <c r="G47" i="1"/>
  <c r="G48" i="1"/>
  <c r="G49" i="1"/>
  <c r="G50" i="1"/>
  <c r="G51" i="1"/>
  <c r="G52" i="1"/>
  <c r="G40" i="1"/>
  <c r="G41" i="1"/>
  <c r="G42" i="1"/>
  <c r="G43" i="1"/>
  <c r="G44" i="1"/>
  <c r="G45" i="1"/>
  <c r="G53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L128" i="1" l="1"/>
  <c r="M128" i="1" s="1"/>
  <c r="D137" i="3" s="1" a="1"/>
  <c r="D137" i="3" s="1"/>
  <c r="L134" i="1"/>
  <c r="M134" i="1" s="1"/>
  <c r="D143" i="3" s="1" a="1"/>
  <c r="D143" i="3" s="1"/>
  <c r="K156" i="6"/>
  <c r="L66" i="1"/>
  <c r="M66" i="1" s="1"/>
  <c r="D75" i="3" s="1" a="1"/>
  <c r="D75" i="3" s="1"/>
  <c r="L130" i="1"/>
  <c r="M130" i="1" s="1"/>
  <c r="D139" i="3" s="1" a="1"/>
  <c r="D139" i="3" s="1"/>
  <c r="L115" i="1"/>
  <c r="M115" i="1" s="1"/>
  <c r="D124" i="3" s="1" a="1"/>
  <c r="D124" i="3" s="1"/>
  <c r="L109" i="1"/>
  <c r="M109" i="1" s="1"/>
  <c r="D118" i="3" s="1" a="1"/>
  <c r="D118" i="3" s="1"/>
  <c r="L107" i="1"/>
  <c r="M107" i="1" s="1"/>
  <c r="D116" i="3" s="1" a="1"/>
  <c r="D116" i="3" s="1"/>
  <c r="L11" i="1"/>
  <c r="M11" i="1" s="1"/>
  <c r="D20" i="3" s="1" a="1"/>
  <c r="D20" i="3" s="1"/>
  <c r="K48" i="1"/>
  <c r="L48" i="1" s="1"/>
  <c r="M48" i="1" s="1"/>
  <c r="D57" i="3" s="1" a="1"/>
  <c r="D57" i="3" s="1"/>
  <c r="K24" i="1"/>
  <c r="C33" i="3" s="1"/>
  <c r="K79" i="1"/>
  <c r="L79" i="1"/>
  <c r="M79" i="1" s="1"/>
  <c r="D88" i="3" s="1" a="1"/>
  <c r="D88" i="3" s="1"/>
  <c r="K21" i="1"/>
  <c r="C30" i="3" s="1"/>
  <c r="K76" i="1"/>
  <c r="L76" i="1"/>
  <c r="M76" i="1" s="1"/>
  <c r="D85" i="3" s="1" a="1"/>
  <c r="D85" i="3" s="1"/>
  <c r="K35" i="1"/>
  <c r="K45" i="1"/>
  <c r="K75" i="1"/>
  <c r="L75" i="1"/>
  <c r="M75" i="1" s="1"/>
  <c r="D84" i="3" s="1" a="1"/>
  <c r="D84" i="3" s="1"/>
  <c r="L13" i="1"/>
  <c r="M13" i="1" s="1"/>
  <c r="D22" i="3" s="1" a="1"/>
  <c r="D22" i="3" s="1"/>
  <c r="K78" i="1"/>
  <c r="L78" i="1"/>
  <c r="M78" i="1" s="1"/>
  <c r="D87" i="3" s="1" a="1"/>
  <c r="D87" i="3" s="1"/>
  <c r="K77" i="1"/>
  <c r="C86" i="3" s="1"/>
  <c r="K22" i="1"/>
  <c r="C31" i="3" s="1"/>
  <c r="K72" i="1"/>
  <c r="K53" i="1"/>
  <c r="K74" i="1"/>
  <c r="K23" i="1"/>
  <c r="C32" i="3" s="1"/>
  <c r="K44" i="1"/>
  <c r="K31" i="1"/>
  <c r="C40" i="3" s="1"/>
  <c r="K41" i="1"/>
  <c r="L41" i="1" s="1"/>
  <c r="M41" i="1" s="1"/>
  <c r="D50" i="3" s="1" a="1"/>
  <c r="D50" i="3" s="1"/>
  <c r="K30" i="1"/>
  <c r="K25" i="1"/>
  <c r="C34" i="3" s="1"/>
  <c r="K47" i="1"/>
  <c r="L47" i="1"/>
  <c r="M47" i="1" s="1"/>
  <c r="D56" i="3" s="1" a="1"/>
  <c r="D56" i="3" s="1"/>
  <c r="K32" i="1"/>
  <c r="K42" i="1"/>
  <c r="K62" i="1"/>
  <c r="L62" i="1"/>
  <c r="M62" i="1" s="1"/>
  <c r="D71" i="3" s="1" a="1"/>
  <c r="D71" i="3" s="1"/>
  <c r="K29" i="1"/>
  <c r="K52" i="1"/>
  <c r="L52" i="1" s="1"/>
  <c r="M52" i="1" s="1"/>
  <c r="D61" i="3" s="1" a="1"/>
  <c r="D61" i="3" s="1"/>
  <c r="K51" i="1"/>
  <c r="L51" i="1" s="1"/>
  <c r="M51" i="1" s="1"/>
  <c r="D60" i="3" s="1" a="1"/>
  <c r="D60" i="3" s="1"/>
  <c r="K34" i="1"/>
  <c r="C43" i="3" s="1"/>
  <c r="K33" i="1"/>
  <c r="K40" i="1"/>
  <c r="K27" i="1"/>
  <c r="K50" i="1"/>
  <c r="L50" i="1" s="1"/>
  <c r="M50" i="1" s="1"/>
  <c r="D59" i="3" s="1" a="1"/>
  <c r="D59" i="3" s="1"/>
  <c r="L67" i="1"/>
  <c r="M67" i="1" s="1"/>
  <c r="D76" i="3" s="1" a="1"/>
  <c r="D76" i="3" s="1"/>
  <c r="K37" i="1"/>
  <c r="C46" i="3" s="1"/>
  <c r="K36" i="1"/>
  <c r="C45" i="3" s="1"/>
  <c r="K43" i="1"/>
  <c r="L43" i="1" s="1"/>
  <c r="M43" i="1" s="1"/>
  <c r="D52" i="3" s="1" a="1"/>
  <c r="D52" i="3" s="1"/>
  <c r="K28" i="1"/>
  <c r="K26" i="1"/>
  <c r="K49" i="1"/>
  <c r="L8" i="1"/>
  <c r="M8" i="1" s="1"/>
  <c r="D17" i="3" s="1" a="1"/>
  <c r="D17" i="3" s="1"/>
  <c r="D135" i="3" a="1"/>
  <c r="D135" i="3" s="1"/>
  <c r="D69" i="3" a="1"/>
  <c r="D69" i="3" s="1"/>
  <c r="D19" i="3" a="1"/>
  <c r="D19" i="3" s="1"/>
  <c r="D23" i="3" a="1"/>
  <c r="D23" i="3" s="1"/>
  <c r="D25" i="3" a="1"/>
  <c r="D25" i="3" s="1"/>
  <c r="D26" i="3" a="1"/>
  <c r="D26" i="3" s="1"/>
  <c r="D21" i="3" a="1"/>
  <c r="D21" i="3" s="1"/>
  <c r="L36" i="1" l="1"/>
  <c r="M36" i="1" s="1"/>
  <c r="D45" i="3" s="1" a="1"/>
  <c r="D45" i="3" s="1"/>
  <c r="L35" i="1"/>
  <c r="M35" i="1" s="1"/>
  <c r="D44" i="3" s="1" a="1"/>
  <c r="D44" i="3" s="1"/>
  <c r="C44" i="3"/>
  <c r="L33" i="1"/>
  <c r="M33" i="1" s="1"/>
  <c r="D42" i="3" s="1" a="1"/>
  <c r="D42" i="3" s="1"/>
  <c r="C42" i="3"/>
  <c r="L32" i="1"/>
  <c r="M32" i="1" s="1"/>
  <c r="D41" i="3" s="1" a="1"/>
  <c r="D41" i="3" s="1"/>
  <c r="C41" i="3"/>
  <c r="L30" i="1"/>
  <c r="M30" i="1" s="1"/>
  <c r="D39" i="3" s="1" a="1"/>
  <c r="D39" i="3" s="1"/>
  <c r="C39" i="3"/>
  <c r="L29" i="1"/>
  <c r="M29" i="1" s="1"/>
  <c r="D38" i="3" s="1" a="1"/>
  <c r="D38" i="3" s="1"/>
  <c r="C38" i="3"/>
  <c r="L28" i="1"/>
  <c r="M28" i="1" s="1"/>
  <c r="D37" i="3" s="1" a="1"/>
  <c r="D37" i="3" s="1"/>
  <c r="C37" i="3"/>
  <c r="L27" i="1"/>
  <c r="M27" i="1" s="1"/>
  <c r="D36" i="3" s="1" a="1"/>
  <c r="D36" i="3" s="1"/>
  <c r="C36" i="3"/>
  <c r="L26" i="1"/>
  <c r="M26" i="1" s="1"/>
  <c r="D35" i="3" s="1" a="1"/>
  <c r="D35" i="3" s="1"/>
  <c r="C35" i="3"/>
  <c r="L34" i="1"/>
  <c r="M34" i="1" s="1"/>
  <c r="D43" i="3" s="1" a="1"/>
  <c r="D43" i="3" s="1"/>
  <c r="L23" i="1"/>
  <c r="M23" i="1" s="1"/>
  <c r="D32" i="3" s="1" a="1"/>
  <c r="D32" i="3" s="1"/>
  <c r="L21" i="1"/>
  <c r="M21" i="1" s="1"/>
  <c r="D30" i="3" s="1" a="1"/>
  <c r="D30" i="3" s="1"/>
  <c r="L31" i="1"/>
  <c r="M31" i="1" s="1"/>
  <c r="D40" i="3" s="1" a="1"/>
  <c r="D40" i="3" s="1"/>
  <c r="L40" i="1"/>
  <c r="M40" i="1" s="1"/>
  <c r="D49" i="3" s="1" a="1"/>
  <c r="D49" i="3" s="1"/>
  <c r="L42" i="1"/>
  <c r="M42" i="1" s="1"/>
  <c r="D51" i="3" s="1" a="1"/>
  <c r="D51" i="3" s="1"/>
  <c r="L45" i="1"/>
  <c r="M45" i="1" s="1"/>
  <c r="D54" i="3" s="1" a="1"/>
  <c r="D54" i="3" s="1"/>
  <c r="L53" i="1"/>
  <c r="M53" i="1" s="1"/>
  <c r="D62" i="3" s="1" a="1"/>
  <c r="D62" i="3" s="1"/>
  <c r="L77" i="1"/>
  <c r="M77" i="1" s="1"/>
  <c r="D86" i="3" s="1" a="1"/>
  <c r="D86" i="3" s="1"/>
  <c r="L74" i="1"/>
  <c r="M74" i="1" s="1"/>
  <c r="D83" i="3" s="1" a="1"/>
  <c r="D83" i="3" s="1"/>
  <c r="L24" i="1"/>
  <c r="M24" i="1" s="1"/>
  <c r="D33" i="3" s="1" a="1"/>
  <c r="D33" i="3" s="1"/>
  <c r="L37" i="1"/>
  <c r="M37" i="1" s="1"/>
  <c r="D46" i="3" s="1" a="1"/>
  <c r="D46" i="3" s="1"/>
  <c r="L72" i="1"/>
  <c r="M72" i="1" s="1"/>
  <c r="D81" i="3" s="1" a="1"/>
  <c r="D81" i="3" s="1"/>
  <c r="L25" i="1"/>
  <c r="M25" i="1" s="1"/>
  <c r="D34" i="3" s="1" a="1"/>
  <c r="D34" i="3" s="1"/>
  <c r="L22" i="1"/>
  <c r="M22" i="1" s="1"/>
  <c r="D31" i="3" s="1" a="1"/>
  <c r="D31" i="3" s="1"/>
  <c r="L49" i="1"/>
  <c r="M49" i="1" s="1"/>
  <c r="D58" i="3" s="1" a="1"/>
  <c r="D58" i="3" s="1"/>
  <c r="L44" i="1"/>
  <c r="M44" i="1" s="1"/>
  <c r="D53" i="3" s="1" a="1"/>
  <c r="D53" i="3" s="1"/>
  <c r="G90" i="1" l="1"/>
  <c r="G91" i="1"/>
  <c r="G92" i="1"/>
  <c r="G105" i="1"/>
  <c r="K105" i="1" l="1"/>
  <c r="L105" i="1"/>
  <c r="M105" i="1" s="1"/>
  <c r="K92" i="1"/>
  <c r="L92" i="1" s="1"/>
  <c r="M92" i="1" s="1"/>
  <c r="D101" i="3" s="1" a="1"/>
  <c r="D101" i="3" s="1"/>
  <c r="K91" i="1"/>
  <c r="L91" i="1"/>
  <c r="M91" i="1" s="1"/>
  <c r="D100" i="3" s="1" a="1"/>
  <c r="D100" i="3" s="1"/>
  <c r="K90" i="1"/>
  <c r="L90" i="1" s="1"/>
  <c r="M90" i="1" s="1"/>
  <c r="D114" i="3" a="1"/>
  <c r="D114" i="3" s="1"/>
  <c r="D99" i="3" l="1" a="1"/>
  <c r="D99" i="3" s="1"/>
  <c r="G138" i="1"/>
  <c r="G139" i="1"/>
  <c r="G140" i="1"/>
  <c r="G83" i="1"/>
  <c r="G97" i="1"/>
  <c r="G98" i="1"/>
  <c r="G99" i="1"/>
  <c r="G100" i="1"/>
  <c r="G101" i="1"/>
  <c r="K140" i="1" l="1"/>
  <c r="L140" i="1"/>
  <c r="M140" i="1" s="1"/>
  <c r="D149" i="3" s="1" a="1"/>
  <c r="D149" i="3" s="1"/>
  <c r="K99" i="1"/>
  <c r="K98" i="1"/>
  <c r="L98" i="1"/>
  <c r="M98" i="1" s="1"/>
  <c r="D107" i="3" s="1" a="1"/>
  <c r="D107" i="3" s="1"/>
  <c r="K97" i="1"/>
  <c r="L97" i="1" s="1"/>
  <c r="M97" i="1" s="1"/>
  <c r="D106" i="3" s="1" a="1"/>
  <c r="D106" i="3" s="1"/>
  <c r="K83" i="1"/>
  <c r="L83" i="1" s="1"/>
  <c r="M83" i="1" s="1"/>
  <c r="D92" i="3" s="1" a="1"/>
  <c r="D92" i="3" s="1"/>
  <c r="K138" i="1"/>
  <c r="K100" i="1"/>
  <c r="L100" i="1"/>
  <c r="M100" i="1" s="1"/>
  <c r="D109" i="3" s="1" a="1"/>
  <c r="D109" i="3" s="1"/>
  <c r="K139" i="1"/>
  <c r="L139" i="1" s="1"/>
  <c r="M139" i="1" s="1"/>
  <c r="D148" i="3" s="1" a="1"/>
  <c r="D148" i="3" s="1"/>
  <c r="G146" i="1"/>
  <c r="G145" i="1"/>
  <c r="G143" i="1"/>
  <c r="G144" i="1"/>
  <c r="L99" i="1" l="1"/>
  <c r="M99" i="1" s="1"/>
  <c r="D108" i="3" s="1" a="1"/>
  <c r="D108" i="3" s="1"/>
  <c r="K144" i="1"/>
  <c r="L144" i="1" s="1"/>
  <c r="M144" i="1" s="1"/>
  <c r="D153" i="3" s="1" a="1"/>
  <c r="D153" i="3" s="1"/>
  <c r="K146" i="1"/>
  <c r="L138" i="1"/>
  <c r="M138" i="1" s="1"/>
  <c r="D147" i="3" s="1" a="1"/>
  <c r="D147" i="3" s="1"/>
  <c r="K145" i="1"/>
  <c r="K143" i="1"/>
  <c r="G141" i="1"/>
  <c r="G137" i="1"/>
  <c r="G136" i="1"/>
  <c r="G123" i="1"/>
  <c r="G119" i="1"/>
  <c r="G118" i="1"/>
  <c r="G104" i="1"/>
  <c r="G103" i="1"/>
  <c r="K101" i="1"/>
  <c r="G95" i="1"/>
  <c r="G94" i="1"/>
  <c r="G93" i="1"/>
  <c r="G89" i="1"/>
  <c r="G87" i="1"/>
  <c r="G86" i="1"/>
  <c r="G85" i="1"/>
  <c r="G84" i="1"/>
  <c r="G82" i="1"/>
  <c r="G81" i="1"/>
  <c r="G20" i="1"/>
  <c r="L146" i="1" l="1"/>
  <c r="M146" i="1" s="1"/>
  <c r="D155" i="3" s="1" a="1"/>
  <c r="D155" i="3" s="1"/>
  <c r="L145" i="1"/>
  <c r="M145" i="1" s="1"/>
  <c r="D154" i="3" s="1" a="1"/>
  <c r="D154" i="3" s="1"/>
  <c r="K136" i="1"/>
  <c r="L136" i="1"/>
  <c r="M136" i="1" s="1"/>
  <c r="K89" i="1"/>
  <c r="L89" i="1" s="1"/>
  <c r="M89" i="1" s="1"/>
  <c r="D98" i="3" s="1" a="1"/>
  <c r="D98" i="3" s="1"/>
  <c r="K95" i="1"/>
  <c r="L95" i="1"/>
  <c r="M95" i="1" s="1"/>
  <c r="D104" i="3" s="1" a="1"/>
  <c r="D104" i="3" s="1"/>
  <c r="K119" i="1"/>
  <c r="L119" i="1" s="1"/>
  <c r="M119" i="1" s="1"/>
  <c r="D128" i="3" s="1" a="1"/>
  <c r="D128" i="3" s="1"/>
  <c r="K137" i="1"/>
  <c r="L137" i="1"/>
  <c r="M137" i="1" s="1"/>
  <c r="D146" i="3" s="1" a="1"/>
  <c r="D146" i="3" s="1"/>
  <c r="K86" i="1"/>
  <c r="L86" i="1" s="1"/>
  <c r="M86" i="1" s="1"/>
  <c r="D95" i="3" s="1" a="1"/>
  <c r="D95" i="3" s="1"/>
  <c r="K87" i="1"/>
  <c r="L87" i="1" s="1"/>
  <c r="M87" i="1" s="1"/>
  <c r="D96" i="3" s="1" a="1"/>
  <c r="D96" i="3" s="1"/>
  <c r="K104" i="1"/>
  <c r="L104" i="1"/>
  <c r="M104" i="1" s="1"/>
  <c r="D113" i="3" s="1" a="1"/>
  <c r="D113" i="3" s="1"/>
  <c r="K118" i="1"/>
  <c r="L118" i="1" s="1"/>
  <c r="M118" i="1" s="1"/>
  <c r="D127" i="3" s="1" a="1"/>
  <c r="D127" i="3" s="1"/>
  <c r="L143" i="1"/>
  <c r="M143" i="1" s="1"/>
  <c r="D152" i="3" s="1" a="1"/>
  <c r="D152" i="3" s="1"/>
  <c r="K93" i="1"/>
  <c r="K94" i="1"/>
  <c r="C103" i="3" s="1"/>
  <c r="L101" i="1"/>
  <c r="M101" i="1" s="1"/>
  <c r="D110" i="3" s="1" a="1"/>
  <c r="D110" i="3" s="1"/>
  <c r="K103" i="1"/>
  <c r="L103" i="1" s="1"/>
  <c r="M103" i="1" s="1"/>
  <c r="D112" i="3" s="1" a="1"/>
  <c r="D112" i="3" s="1"/>
  <c r="K123" i="1"/>
  <c r="L123" i="1" s="1"/>
  <c r="M123" i="1" s="1"/>
  <c r="D132" i="3" s="1" a="1"/>
  <c r="D132" i="3" s="1"/>
  <c r="K81" i="1"/>
  <c r="L81" i="1"/>
  <c r="M81" i="1" s="1"/>
  <c r="D90" i="3" s="1" a="1"/>
  <c r="D90" i="3" s="1"/>
  <c r="K82" i="1"/>
  <c r="L82" i="1" s="1"/>
  <c r="M82" i="1" s="1"/>
  <c r="D91" i="3" s="1" a="1"/>
  <c r="D91" i="3" s="1"/>
  <c r="K84" i="1"/>
  <c r="L84" i="1" s="1"/>
  <c r="M84" i="1" s="1"/>
  <c r="D93" i="3" s="1" a="1"/>
  <c r="D93" i="3" s="1"/>
  <c r="K141" i="1"/>
  <c r="L141" i="1"/>
  <c r="M141" i="1" s="1"/>
  <c r="D150" i="3" s="1" a="1"/>
  <c r="D150" i="3" s="1"/>
  <c r="K85" i="1"/>
  <c r="L85" i="1" s="1"/>
  <c r="M85" i="1" s="1"/>
  <c r="D94" i="3" s="1" a="1"/>
  <c r="D94" i="3" s="1"/>
  <c r="K20" i="1"/>
  <c r="C29" i="3" s="1"/>
  <c r="G147" i="1"/>
  <c r="D145" i="3" a="1"/>
  <c r="D145" i="3" s="1"/>
  <c r="L93" i="1" l="1"/>
  <c r="C102" i="3"/>
  <c r="L94" i="1"/>
  <c r="L20" i="1"/>
  <c r="M20" i="1" s="1"/>
  <c r="D29" i="3" s="1" a="1"/>
  <c r="D29" i="3" s="1"/>
  <c r="K147" i="1"/>
  <c r="C156" i="3"/>
  <c r="M94" i="1" l="1"/>
  <c r="D103" i="3" s="1" a="1"/>
  <c r="D103" i="3" s="1"/>
  <c r="M93" i="1"/>
  <c r="D102" i="3" s="1" a="1"/>
  <c r="D102" i="3" s="1"/>
  <c r="K150" i="1"/>
  <c r="K149" i="1"/>
  <c r="K1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9A6C1294-EB33-408F-A0F4-7F27125F4949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6" authorId="0" shapeId="0" xr:uid="{F1D82849-D8CF-4EED-A1B5-7B8FEF37D1C3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Murske 0-16 mm 
Runkopuutavara mitallistettu 58x98
Terassilauta kestopuu 28x95 uritettu
Konesaumattu pelti punainen matta 0,5 mm</t>
        </r>
      </text>
    </comment>
    <comment ref="H6" authorId="0" shapeId="0" xr:uid="{F27A8257-4D17-439C-842C-526FB2373B6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6" authorId="0" shapeId="0" xr:uid="{3343159C-124E-4C8C-913D-732DFB611D4A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B15" authorId="0" shapeId="0" xr:uid="{4C1280EF-7EC4-47CE-B007-264522D2EA0B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6" authorId="0" shapeId="0" xr:uid="{D28C56F7-19B8-4B19-BD46-B8FD9FDF7D2A}">
      <text>
        <r>
          <rPr>
            <sz val="9"/>
            <color indexed="81"/>
            <rFont val="Tahoma"/>
            <family val="2"/>
          </rPr>
          <t>Jos ylläolevista maksuista ei mikään ole sopiva, niin kirjoita tähän oma teksti.</t>
        </r>
      </text>
    </comment>
    <comment ref="B36" authorId="0" shapeId="0" xr:uid="{D5CC503B-F375-4E2D-B9C5-3253D589703A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59" authorId="0" shapeId="0" xr:uid="{A0B47E1B-B7CE-4051-8D03-5DA0C6216FAF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0" authorId="0" shapeId="0" xr:uid="{69EE7146-D9AF-4294-9E0B-301D9BFB48FB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2" authorId="0" shapeId="0" xr:uid="{06F8BF3B-C937-4D06-9E11-D4F360C7CF40}">
      <text>
        <r>
          <rPr>
            <sz val="9"/>
            <color indexed="81"/>
            <rFont val="Tahoma"/>
            <family val="2"/>
          </rPr>
          <t>Ulkoseinärakenteita voi olla samassa rakennuksessa erilaisia. 
Tässä voit käyttää ulkoseinärakenteen viitekustannusta. Huomioi, että Alv on silloin 0%)
Avaa selite kohdassa materiaalit ja rakennusselostus kohdassa rakenteet.</t>
        </r>
      </text>
    </comment>
    <comment ref="B69" authorId="0" shapeId="0" xr:uid="{CC8E0380-F1D4-4AD3-B948-51A8D008309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78" authorId="0" shapeId="0" xr:uid="{96E48BB9-12EE-45B6-813C-31AF1EE0770D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86" authorId="0" shapeId="0" xr:uid="{20300D58-D8F4-4DAB-964D-8CBCD181450B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95" authorId="0" shapeId="0" xr:uid="{44E67A9D-6889-4909-91BF-F955AB0D0457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05" authorId="0" shapeId="0" xr:uid="{9E4E67A6-9F04-4EEB-B054-CCF217A2608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13" authorId="0" shapeId="0" xr:uid="{706350D5-013F-4537-8FCC-6E0C90267FD2}">
      <text>
        <r>
          <rPr>
            <sz val="9"/>
            <color indexed="81"/>
            <rFont val="Tahoma"/>
            <family val="2"/>
          </rPr>
          <t xml:space="preserve">Voit kirjoittaa tähän oman tekstin
</t>
        </r>
      </text>
    </comment>
    <comment ref="B134" authorId="0" shapeId="0" xr:uid="{55E22C95-9988-432F-A022-7944BC8EEDC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43" authorId="0" shapeId="0" xr:uid="{9FFA0008-BF4C-4C01-B013-A7268457081A}">
      <text>
        <r>
          <rPr>
            <sz val="9"/>
            <color indexed="81"/>
            <rFont val="Tahoma"/>
            <family val="2"/>
          </rPr>
          <t>Näille riveille voi kirjoittaa tuotteen tai palvelun, jos jotain artikkelia ei löydy.</t>
        </r>
      </text>
    </comment>
    <comment ref="I149" authorId="0" shapeId="0" xr:uid="{474A8B98-625B-4377-B977-9C5AE23CCC44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0" authorId="0" shapeId="0" xr:uid="{F8005912-891C-4F3F-8D0D-B69B37FCC213}">
      <text>
        <r>
          <rPr>
            <b/>
            <sz val="9"/>
            <color indexed="81"/>
            <rFont val="Tahoma"/>
            <family val="2"/>
          </rPr>
          <t xml:space="preserve">Tätä taulukkoa ei voi muokata.
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Tulosta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12" authorId="0" shapeId="0" xr:uid="{B71EBD2E-BBBD-4061-B001-C2B3F3F44EA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B20" authorId="0" shapeId="0" xr:uid="{6D297F6B-8AEE-4D89-A6BE-88C16836A64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C864478B-EA79-4454-9837-A4969C40FB35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F7AE08E6-184E-4339-9796-EF5881E04D7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44A91FF1-EC53-4A28-A703-9CA8667C11C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C14" authorId="0" shapeId="0" xr:uid="{203A0A86-5BA8-4F2A-B947-CFC06E1384C6}">
      <text>
        <r>
          <rPr>
            <sz val="9"/>
            <color indexed="81"/>
            <rFont val="Tahoma"/>
            <family val="2"/>
          </rPr>
          <t>Tälle sarakkeelle tulevat tositteelliset + vastikkeetontyö yhteensä</t>
        </r>
      </text>
    </comment>
    <comment ref="B24" authorId="0" shapeId="0" xr:uid="{7B0AB257-531E-4B3D-A780-539A805179EE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<sst xmlns="http://schemas.openxmlformats.org/spreadsheetml/2006/main" count="465" uniqueCount="189">
  <si>
    <t>Määrä</t>
  </si>
  <si>
    <t>á hinta €</t>
  </si>
  <si>
    <t>Kantavat väliseinät</t>
  </si>
  <si>
    <t>Katokset</t>
  </si>
  <si>
    <t>Ikkunat</t>
  </si>
  <si>
    <t>Ulko-ovet</t>
  </si>
  <si>
    <t>Vesijohdot</t>
  </si>
  <si>
    <t>Nostot</t>
  </si>
  <si>
    <t>Siirrot</t>
  </si>
  <si>
    <t>Vakuutukset</t>
  </si>
  <si>
    <t>Katselmukset</t>
  </si>
  <si>
    <t>LVIS liittymismaksut</t>
  </si>
  <si>
    <t>Pihateiden pohjarakenteet</t>
  </si>
  <si>
    <t>Pihateiden pintarakenteet</t>
  </si>
  <si>
    <t>kpl</t>
  </si>
  <si>
    <t xml:space="preserve">Tulisijat </t>
  </si>
  <si>
    <t>kg</t>
  </si>
  <si>
    <t>h</t>
  </si>
  <si>
    <t>pv</t>
  </si>
  <si>
    <t>l</t>
  </si>
  <si>
    <t>jm</t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</si>
  <si>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</si>
  <si>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</si>
  <si>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>Työmaan vastaava työnjohtaja</t>
  </si>
  <si>
    <t>Materiaalit ja ostopalvelut</t>
  </si>
  <si>
    <t xml:space="preserve"> Hinnat sisältävät ALV:n</t>
  </si>
  <si>
    <t xml:space="preserve"> Hinnat ilman ALV:a</t>
  </si>
  <si>
    <t>Syntyneitä kustannuksia</t>
  </si>
  <si>
    <t>Rakennusselostus</t>
  </si>
  <si>
    <t>Perustukset ja perusmuurit</t>
  </si>
  <si>
    <t>Viheralueiden rakentaminen</t>
  </si>
  <si>
    <t>Pilarit</t>
  </si>
  <si>
    <t>Työmaatoimisto ja sosiaalitilat</t>
  </si>
  <si>
    <t>Maa-aineksen kuljetus</t>
  </si>
  <si>
    <t>Täyttömateriaalin kuljetus</t>
  </si>
  <si>
    <t>Sääsuojaukset</t>
  </si>
  <si>
    <t>Telineet</t>
  </si>
  <si>
    <t>Kaiteet</t>
  </si>
  <si>
    <t>Muu rakenne</t>
  </si>
  <si>
    <t>Rakennuksen käytötarkoitus</t>
  </si>
  <si>
    <t>Rakennuksen päämitat</t>
  </si>
  <si>
    <t>Kerrosala</t>
  </si>
  <si>
    <t>Runkorakenteet ja elementit</t>
  </si>
  <si>
    <t>Rakennuksen toimitus kokonaisena</t>
  </si>
  <si>
    <t>Yksikkö  (m2, jm, m3…)</t>
  </si>
  <si>
    <t>Talo 2000 nimikkeistö</t>
  </si>
  <si>
    <t>Tuntityö        € / h</t>
  </si>
  <si>
    <t xml:space="preserve">Selite </t>
  </si>
  <si>
    <t>erä</t>
  </si>
  <si>
    <t>RAKENNUSHANKKEEN YLEISTIEDOT</t>
  </si>
  <si>
    <t>RAKENNUSOSAT</t>
  </si>
  <si>
    <t>Tontin maankaivutyöt</t>
  </si>
  <si>
    <t>Tontin raivaus</t>
  </si>
  <si>
    <t>Aidat</t>
  </si>
  <si>
    <t>Piha-alueen valaisimet</t>
  </si>
  <si>
    <t>Postilaatikot</t>
  </si>
  <si>
    <t>Paikoitusalueen rakentaminen</t>
  </si>
  <si>
    <t>Pihavarastot</t>
  </si>
  <si>
    <t>Terassit</t>
  </si>
  <si>
    <t>Muurit</t>
  </si>
  <si>
    <t>TALO-OSAT</t>
  </si>
  <si>
    <t>Muu rakennusosa</t>
  </si>
  <si>
    <t>Perusmuurit</t>
  </si>
  <si>
    <t>Palkit</t>
  </si>
  <si>
    <t>Perustusten sisäpuoliset täytöt</t>
  </si>
  <si>
    <t>Anturat (muotit, raudoitus ja valu)</t>
  </si>
  <si>
    <t>Alapohjarakenne lämmöneristyksineen</t>
  </si>
  <si>
    <t>Välipohjarakenne lämmön/ääneneristyksineen</t>
  </si>
  <si>
    <t>Yläpohjarakenne lämmön/ääneneristyksineen</t>
  </si>
  <si>
    <t>Julkisivut</t>
  </si>
  <si>
    <t>Julkisivuvarusteet (talotikkaat, markiisit, säleiköt)</t>
  </si>
  <si>
    <t>Elementtirakenteet</t>
  </si>
  <si>
    <t>Vesikatot</t>
  </si>
  <si>
    <t xml:space="preserve">Vesikattorakenteet </t>
  </si>
  <si>
    <t>Räystäsrakenteet</t>
  </si>
  <si>
    <t>Vesikatteet (ruoteet, aluskate, kate)</t>
  </si>
  <si>
    <t>Kattoikkunat ja luukut</t>
  </si>
  <si>
    <t>Muut vesikattorakenteet</t>
  </si>
  <si>
    <t>TILAOSAT</t>
  </si>
  <si>
    <t>Väliseinät</t>
  </si>
  <si>
    <t>Väliovet</t>
  </si>
  <si>
    <t>Eritysovet</t>
  </si>
  <si>
    <t>TILAPINNAT</t>
  </si>
  <si>
    <t>Muu runkorakenne</t>
  </si>
  <si>
    <t>Piha-alueet</t>
  </si>
  <si>
    <t>Lattian pintakäsittelyt</t>
  </si>
  <si>
    <t xml:space="preserve">Lattiapäällysteet </t>
  </si>
  <si>
    <t>Sisäkattorakenteet</t>
  </si>
  <si>
    <t>Seinien pintarakenteet</t>
  </si>
  <si>
    <t>Muut tilapinnat</t>
  </si>
  <si>
    <t>TILAVARUSTEET</t>
  </si>
  <si>
    <t>Kiintokalusteet</t>
  </si>
  <si>
    <t>Varusteet (naulakot, verholaudat/kiskot)</t>
  </si>
  <si>
    <t>Liedet</t>
  </si>
  <si>
    <t>Pakastimet</t>
  </si>
  <si>
    <t>Jääkaapit</t>
  </si>
  <si>
    <t>Kiukaat</t>
  </si>
  <si>
    <t>Muu laite</t>
  </si>
  <si>
    <t>Opasteet</t>
  </si>
  <si>
    <t>MUUT TILAOSAT</t>
  </si>
  <si>
    <t>Kylmähuone elementit</t>
  </si>
  <si>
    <t>Savuhormit</t>
  </si>
  <si>
    <t>Hormielementit</t>
  </si>
  <si>
    <t>Muut tilaelementit</t>
  </si>
  <si>
    <t>TEKNIIKKAOSAT</t>
  </si>
  <si>
    <t>Ulkoseinä 1 (runko, eristykset, tuulensuoja, verhous)</t>
  </si>
  <si>
    <t>Ulkoseinä 2 (runko, eristykset, tuulensuoja, verhous)</t>
  </si>
  <si>
    <t>Ulkoseinä 3 (runko, eristykset, tuulensuoja, verhous)</t>
  </si>
  <si>
    <t>Ulkoseinä 4 (runko, eristykset, tuulensuoja, verhous)</t>
  </si>
  <si>
    <t>Viemäröinti</t>
  </si>
  <si>
    <t>Vesikalusteet (hanat, suihkut)</t>
  </si>
  <si>
    <t>Ilmanvaihtokone</t>
  </si>
  <si>
    <t>Venttiilit</t>
  </si>
  <si>
    <t>Putkiurakka</t>
  </si>
  <si>
    <t>Ilmanvaihtourakka</t>
  </si>
  <si>
    <t>Kaapelit</t>
  </si>
  <si>
    <t>Valaisimet</t>
  </si>
  <si>
    <t>Sähköurakka</t>
  </si>
  <si>
    <t>Automaatiojärjestelmät</t>
  </si>
  <si>
    <t>Portaat ja kaiteet</t>
  </si>
  <si>
    <t>TYÖMAAN KÄYTTÖKUSTANNUKSET</t>
  </si>
  <si>
    <t>Ilmalämpöpumppu</t>
  </si>
  <si>
    <t>Vesi-ilmalämpöpumppu</t>
  </si>
  <si>
    <t>Aurinkopaneelit</t>
  </si>
  <si>
    <t>Muu järjestelmä</t>
  </si>
  <si>
    <t>Arkkitehtisuunnittelu</t>
  </si>
  <si>
    <t>Rakennesuunnittelu</t>
  </si>
  <si>
    <t>LVI-suunnittelu</t>
  </si>
  <si>
    <t>SUUNNITTELU JA MAKSUT</t>
  </si>
  <si>
    <t>Muu kustannus</t>
  </si>
  <si>
    <t>Valvontaviranomaisten maksut (esim. rakennuslupa)</t>
  </si>
  <si>
    <t>Muu maksu</t>
  </si>
  <si>
    <t>Sisäportaat</t>
  </si>
  <si>
    <t>Sisäkattojen pintakäsittelyt</t>
  </si>
  <si>
    <t>Seinäpinnoitteet ja pintakäsittelyt</t>
  </si>
  <si>
    <t>Uunit</t>
  </si>
  <si>
    <t>Lämpö-, vesi-, ilmanvaihto- ja sähköosat</t>
  </si>
  <si>
    <t>Energiakaivo ja siirtoputket</t>
  </si>
  <si>
    <t>Työnaikainen sähkö ja vesi</t>
  </si>
  <si>
    <t>RAKENNUSSELOSTUS</t>
  </si>
  <si>
    <t>Urakka-hinta €</t>
  </si>
  <si>
    <t>Tuntityönä tehdyt tunnit h</t>
  </si>
  <si>
    <t>Materiaali Yhteensä €</t>
  </si>
  <si>
    <t>Työ ja materiaali yhteensä  €</t>
  </si>
  <si>
    <t>RAKENTAMISEN INVESTOINTIHANKE</t>
  </si>
  <si>
    <t xml:space="preserve">Rakentamisen investointihankkeen  yleistiedot </t>
  </si>
  <si>
    <t>KUSTANNUSARVIO</t>
  </si>
  <si>
    <t>Investointihankkeen nimi</t>
  </si>
  <si>
    <t>Kustannusarvion laatija</t>
  </si>
  <si>
    <t>Lähiosoite</t>
  </si>
  <si>
    <t>Postinumero ja -toimipaikka</t>
  </si>
  <si>
    <t>Päiväys</t>
  </si>
  <si>
    <t>Rakennuspaikan osoite</t>
  </si>
  <si>
    <t>Ammatti / koulutus</t>
  </si>
  <si>
    <t>Kustannusarvio | Rahoitussuunnitelma</t>
  </si>
  <si>
    <t>KOONTILOMAKEET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</si>
  <si>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</si>
  <si>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 xml:space="preserve">Investointihankkeen nimi: </t>
  </si>
  <si>
    <t xml:space="preserve">Kustannusarvion laatija: </t>
  </si>
  <si>
    <t xml:space="preserve">Ammatti / koulutus: </t>
  </si>
  <si>
    <t>Lähiosoite:</t>
  </si>
  <si>
    <t>Postinro / -toimipaikka:</t>
  </si>
  <si>
    <t xml:space="preserve">Päiväys: </t>
  </si>
  <si>
    <t>Päiväys:</t>
  </si>
  <si>
    <t xml:space="preserve">Lähiosoite: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</si>
  <si>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</si>
  <si>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</si>
  <si>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</si>
  <si>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</si>
  <si>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</si>
  <si>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</si>
  <si>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Vuokraoikeuden kirjaus</t>
  </si>
  <si>
    <t>Tietoliikennelaitteet, kaapit ja kaapelointi</t>
  </si>
  <si>
    <t>Ulkoseinän eristeet</t>
  </si>
  <si>
    <t>Ulkoseinän tuulensuoja</t>
  </si>
  <si>
    <t>Ulkoseinärunko ja koolaukset</t>
  </si>
  <si>
    <t>Höyryn- / ilmansulku</t>
  </si>
  <si>
    <t>Materiaalit €</t>
  </si>
  <si>
    <t xml:space="preserve">Tositteelliset € </t>
  </si>
  <si>
    <t>m</t>
  </si>
  <si>
    <t>Kyllä</t>
  </si>
  <si>
    <t>Ei</t>
  </si>
  <si>
    <t xml:space="preserve">Kokonaiskustannukset € </t>
  </si>
  <si>
    <t xml:space="preserve"> Kustannusarvio| Rakennusselostus |Rahoitussuunnitelma </t>
  </si>
  <si>
    <r>
      <rPr>
        <b/>
        <sz val="20"/>
        <rFont val="Calibri"/>
        <family val="2"/>
        <scheme val="minor"/>
      </rPr>
      <t xml:space="preserve">Ohje </t>
    </r>
    <r>
      <rPr>
        <sz val="20"/>
        <rFont val="Calibri"/>
        <family val="2"/>
        <scheme val="minor"/>
      </rPr>
      <t>työkirjan ominaisuuksiin</t>
    </r>
  </si>
  <si>
    <t>Ohje työkirjan täyttöön</t>
  </si>
  <si>
    <r>
      <t xml:space="preserve">Koontilomakkeisiin siirtyy tiedot hankkeen tiedot, </t>
    </r>
    <r>
      <rPr>
        <b/>
        <sz val="11"/>
        <color theme="1"/>
        <rFont val="Calibri"/>
        <family val="2"/>
        <scheme val="minor"/>
      </rPr>
      <t>Kustannusarvio | Rakennusselostus</t>
    </r>
    <r>
      <rPr>
        <sz val="11"/>
        <color theme="1"/>
        <rFont val="Calibri"/>
        <family val="2"/>
        <scheme val="minor"/>
      </rPr>
      <t xml:space="preserve"> lomakkeen tiedoilla ja näitä koontilomakkeita ei voi muokata.</t>
    </r>
  </si>
  <si>
    <t xml:space="preserve">Myönnettävä tuki </t>
  </si>
  <si>
    <t xml:space="preserve">Oma rahoitus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</si>
</sst>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38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0" borderId="0" xfId="0" applyFont="1"/>
    <xf numFmtId="0" fontId="0" fillId="4" borderId="9" xfId="0" applyFill="1" applyBorder="1"/>
    <xf numFmtId="0" fontId="11" fillId="0" borderId="0" xfId="0" applyFont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21" fillId="0" borderId="0" xfId="2" applyFont="1" applyBorder="1" applyAlignment="1"/>
    <xf numFmtId="0" fontId="20" fillId="0" borderId="0" xfId="2" applyBorder="1" applyAlignment="1"/>
    <xf numFmtId="0" fontId="15" fillId="0" borderId="0" xfId="0" applyFont="1" applyAlignment="1">
      <alignment horizontal="left" vertical="center"/>
    </xf>
    <xf numFmtId="0" fontId="0" fillId="0" borderId="16" xfId="0" applyBorder="1"/>
    <xf numFmtId="0" fontId="0" fillId="0" borderId="9" xfId="0" applyBorder="1"/>
    <xf numFmtId="0" fontId="0" fillId="0" borderId="8" xfId="0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4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0" fontId="12" fillId="8" borderId="1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left" wrapText="1"/>
    </xf>
    <xf numFmtId="0" fontId="0" fillId="8" borderId="6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6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2" borderId="7" xfId="0" applyFill="1" applyBorder="1" applyAlignment="1">
      <alignment wrapText="1"/>
    </xf>
    <xf numFmtId="0" fontId="0" fillId="0" borderId="6" xfId="0" applyBorder="1"/>
    <xf numFmtId="0" fontId="0" fillId="2" borderId="6" xfId="0" applyFill="1" applyBorder="1" applyAlignment="1">
      <alignment wrapText="1"/>
    </xf>
    <xf numFmtId="0" fontId="0" fillId="4" borderId="6" xfId="0" applyFill="1" applyBorder="1"/>
    <xf numFmtId="0" fontId="0" fillId="0" borderId="5" xfId="0" applyBorder="1"/>
    <xf numFmtId="0" fontId="8" fillId="4" borderId="0" xfId="0" applyFont="1" applyFill="1"/>
    <xf numFmtId="0" fontId="12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8" borderId="10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5" borderId="1" xfId="0" applyFill="1" applyBorder="1"/>
    <xf numFmtId="0" fontId="7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23" fillId="9" borderId="17" xfId="0" applyFont="1" applyFill="1" applyBorder="1" applyAlignment="1">
      <alignment horizontal="left" vertical="center"/>
    </xf>
    <xf numFmtId="49" fontId="0" fillId="8" borderId="6" xfId="0" applyNumberForma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6" xfId="0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2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vertical="center"/>
    </xf>
    <xf numFmtId="0" fontId="0" fillId="0" borderId="18" xfId="0" applyBorder="1" applyAlignment="1">
      <alignment wrapText="1"/>
    </xf>
    <xf numFmtId="0" fontId="15" fillId="0" borderId="0" xfId="0" applyFont="1" applyAlignment="1">
      <alignment vertical="center"/>
    </xf>
    <xf numFmtId="0" fontId="29" fillId="0" borderId="0" xfId="0" applyFont="1"/>
    <xf numFmtId="0" fontId="2" fillId="0" borderId="0" xfId="0" applyFont="1"/>
    <xf numFmtId="0" fontId="30" fillId="0" borderId="0" xfId="0" applyFont="1"/>
    <xf numFmtId="0" fontId="0" fillId="5" borderId="2" xfId="0" applyFill="1" applyBorder="1"/>
    <xf numFmtId="0" fontId="11" fillId="0" borderId="0" xfId="0" applyFont="1" applyAlignment="1">
      <alignment horizontal="left" vertical="center" wrapText="1"/>
    </xf>
    <xf numFmtId="0" fontId="2" fillId="2" borderId="0" xfId="0" applyFont="1" applyFill="1"/>
    <xf numFmtId="49" fontId="34" fillId="8" borderId="6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/>
    </xf>
    <xf numFmtId="0" fontId="28" fillId="9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9" borderId="12" xfId="0" applyFont="1" applyFill="1" applyBorder="1"/>
    <xf numFmtId="0" fontId="35" fillId="0" borderId="0" xfId="0" applyFont="1"/>
    <xf numFmtId="0" fontId="14" fillId="8" borderId="3" xfId="0" applyFont="1" applyFill="1" applyBorder="1" applyAlignment="1">
      <alignment horizontal="left" wrapText="1"/>
    </xf>
    <xf numFmtId="0" fontId="0" fillId="4" borderId="18" xfId="0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2" fontId="4" fillId="5" borderId="5" xfId="0" applyNumberFormat="1" applyFont="1" applyFill="1" applyBorder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center"/>
    </xf>
    <xf numFmtId="0" fontId="9" fillId="0" borderId="0" xfId="0" applyFont="1"/>
    <xf numFmtId="2" fontId="4" fillId="2" borderId="0" xfId="0" applyNumberFormat="1" applyFont="1" applyFill="1"/>
    <xf numFmtId="0" fontId="16" fillId="2" borderId="6" xfId="0" applyFont="1" applyFill="1" applyBorder="1"/>
    <xf numFmtId="0" fontId="16" fillId="2" borderId="6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37" fillId="6" borderId="15" xfId="0" applyFont="1" applyFill="1" applyBorder="1"/>
    <xf numFmtId="0" fontId="30" fillId="5" borderId="2" xfId="0" applyFont="1" applyFill="1" applyBorder="1" applyAlignment="1">
      <alignment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4" fillId="8" borderId="6" xfId="0" applyNumberFormat="1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vertical="top" wrapText="1"/>
    </xf>
    <xf numFmtId="0" fontId="4" fillId="8" borderId="2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4" fillId="8" borderId="3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38" fillId="2" borderId="0" xfId="0" applyFont="1" applyFill="1"/>
    <xf numFmtId="2" fontId="0" fillId="0" borderId="6" xfId="0" applyNumberFormat="1" applyBorder="1" applyAlignment="1">
      <alignment horizontal="center" vertical="center" wrapText="1"/>
    </xf>
    <xf numFmtId="2" fontId="0" fillId="8" borderId="6" xfId="0" applyNumberFormat="1" applyFill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2" fontId="4" fillId="0" borderId="0" xfId="0" applyNumberFormat="1" applyFont="1"/>
    <xf numFmtId="0" fontId="8" fillId="0" borderId="0" xfId="0" applyFont="1" applyAlignment="1">
      <alignment vertical="center"/>
    </xf>
    <xf numFmtId="2" fontId="22" fillId="0" borderId="0" xfId="0" applyNumberFormat="1" applyFont="1"/>
    <xf numFmtId="2" fontId="4" fillId="0" borderId="0" xfId="0" applyNumberFormat="1" applyFont="1" applyProtection="1">
      <protection locked="0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19" fillId="0" borderId="0" xfId="1" applyNumberFormat="1" applyFont="1" applyFill="1" applyBorder="1" applyAlignment="1" applyProtection="1">
      <alignment vertical="center"/>
    </xf>
    <xf numFmtId="9" fontId="8" fillId="2" borderId="0" xfId="0" applyNumberFormat="1" applyFont="1" applyFill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9" fontId="0" fillId="2" borderId="6" xfId="0" applyNumberFormat="1" applyFill="1" applyBorder="1" applyProtection="1">
      <protection locked="0"/>
    </xf>
    <xf numFmtId="164" fontId="0" fillId="4" borderId="6" xfId="0" applyNumberFormat="1" applyFill="1" applyBorder="1"/>
    <xf numFmtId="164" fontId="0" fillId="4" borderId="20" xfId="0" applyNumberFormat="1" applyFill="1" applyBorder="1"/>
    <xf numFmtId="0" fontId="0" fillId="2" borderId="21" xfId="0" applyFill="1" applyBorder="1"/>
    <xf numFmtId="0" fontId="8" fillId="0" borderId="21" xfId="0" applyFont="1" applyBorder="1" applyAlignment="1" applyProtection="1">
      <alignment horizontal="left" vertical="top" wrapText="1"/>
      <protection locked="0"/>
    </xf>
    <xf numFmtId="0" fontId="0" fillId="2" borderId="22" xfId="0" applyFill="1" applyBorder="1"/>
    <xf numFmtId="0" fontId="8" fillId="0" borderId="22" xfId="0" applyFont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>
      <alignment wrapText="1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1" xfId="0" applyBorder="1" applyProtection="1"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3" xfId="0" applyFont="1" applyFill="1" applyBorder="1" applyProtection="1"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3" xfId="0" applyBorder="1" applyProtection="1">
      <protection locked="0"/>
    </xf>
    <xf numFmtId="0" fontId="0" fillId="0" borderId="22" xfId="0" applyBorder="1"/>
    <xf numFmtId="0" fontId="16" fillId="2" borderId="22" xfId="0" applyFont="1" applyFill="1" applyBorder="1" applyAlignment="1" applyProtection="1">
      <alignment wrapText="1"/>
      <protection locked="0"/>
    </xf>
    <xf numFmtId="0" fontId="16" fillId="2" borderId="23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wrapText="1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14" fontId="0" fillId="0" borderId="23" xfId="0" applyNumberForma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4" fillId="4" borderId="1" xfId="0" applyFont="1" applyFill="1" applyBorder="1" applyAlignment="1">
      <alignment vertical="center"/>
    </xf>
    <xf numFmtId="0" fontId="24" fillId="4" borderId="6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6" borderId="15" xfId="0" applyFont="1" applyFill="1" applyBorder="1" applyAlignment="1">
      <alignment horizontal="left" vertical="center"/>
    </xf>
    <xf numFmtId="0" fontId="0" fillId="5" borderId="3" xfId="0" applyFill="1" applyBorder="1"/>
    <xf numFmtId="0" fontId="10" fillId="2" borderId="0" xfId="0" applyFont="1" applyFill="1" applyAlignment="1">
      <alignment vertical="top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0" fillId="4" borderId="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8" borderId="1" xfId="0" applyFont="1" applyFill="1" applyBorder="1" applyAlignment="1">
      <alignment horizontal="left" vertical="top" wrapText="1"/>
    </xf>
    <xf numFmtId="2" fontId="0" fillId="8" borderId="2" xfId="0" applyNumberFormat="1" applyFill="1" applyBorder="1"/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2" fontId="0" fillId="8" borderId="14" xfId="0" applyNumberFormat="1" applyFill="1" applyBorder="1"/>
    <xf numFmtId="0" fontId="8" fillId="4" borderId="1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/>
    <xf numFmtId="0" fontId="0" fillId="4" borderId="1" xfId="0" applyFill="1" applyBorder="1" applyAlignment="1">
      <alignment horizontal="center"/>
    </xf>
    <xf numFmtId="2" fontId="0" fillId="4" borderId="3" xfId="0" applyNumberFormat="1" applyFill="1" applyBorder="1"/>
    <xf numFmtId="0" fontId="3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2" fontId="0" fillId="6" borderId="22" xfId="0" applyNumberFormat="1" applyFill="1" applyBorder="1"/>
    <xf numFmtId="0" fontId="0" fillId="0" borderId="22" xfId="0" applyBorder="1" applyAlignment="1">
      <alignment horizontal="center"/>
    </xf>
    <xf numFmtId="0" fontId="19" fillId="0" borderId="0" xfId="0" applyFont="1"/>
    <xf numFmtId="0" fontId="0" fillId="2" borderId="22" xfId="0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16" fillId="2" borderId="22" xfId="0" applyFont="1" applyFill="1" applyBorder="1"/>
    <xf numFmtId="0" fontId="16" fillId="2" borderId="23" xfId="0" applyFont="1" applyFill="1" applyBorder="1"/>
    <xf numFmtId="0" fontId="0" fillId="0" borderId="26" xfId="0" applyBorder="1" applyAlignment="1">
      <alignment horizontal="center"/>
    </xf>
    <xf numFmtId="2" fontId="0" fillId="6" borderId="26" xfId="0" applyNumberFormat="1" applyFill="1" applyBorder="1"/>
    <xf numFmtId="0" fontId="12" fillId="8" borderId="12" xfId="0" applyFont="1" applyFill="1" applyBorder="1" applyAlignment="1">
      <alignment vertical="center"/>
    </xf>
    <xf numFmtId="0" fontId="14" fillId="8" borderId="13" xfId="0" applyFont="1" applyFill="1" applyBorder="1" applyAlignment="1">
      <alignment horizontal="left" wrapText="1"/>
    </xf>
    <xf numFmtId="0" fontId="0" fillId="4" borderId="1" xfId="0" applyFill="1" applyBorder="1"/>
    <xf numFmtId="0" fontId="0" fillId="4" borderId="2" xfId="0" applyFill="1" applyBorder="1"/>
    <xf numFmtId="0" fontId="17" fillId="4" borderId="0" xfId="0" applyFont="1" applyFill="1"/>
    <xf numFmtId="0" fontId="0" fillId="0" borderId="27" xfId="0" applyBorder="1" applyAlignment="1">
      <alignment horizontal="center"/>
    </xf>
    <xf numFmtId="2" fontId="0" fillId="6" borderId="27" xfId="0" applyNumberFormat="1" applyFill="1" applyBorder="1"/>
    <xf numFmtId="0" fontId="16" fillId="2" borderId="22" xfId="0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0" fontId="0" fillId="0" borderId="23" xfId="0" applyBorder="1" applyAlignment="1">
      <alignment horizontal="center"/>
    </xf>
    <xf numFmtId="0" fontId="19" fillId="2" borderId="0" xfId="0" applyFont="1" applyFill="1" applyAlignment="1">
      <alignment vertical="center"/>
    </xf>
    <xf numFmtId="2" fontId="4" fillId="5" borderId="25" xfId="0" applyNumberFormat="1" applyFont="1" applyFill="1" applyBorder="1"/>
    <xf numFmtId="0" fontId="8" fillId="0" borderId="0" xfId="0" applyFont="1" applyAlignment="1">
      <alignment horizontal="right" vertical="center"/>
    </xf>
    <xf numFmtId="0" fontId="9" fillId="2" borderId="0" xfId="0" applyFont="1" applyFill="1"/>
    <xf numFmtId="9" fontId="0" fillId="2" borderId="6" xfId="0" applyNumberFormat="1" applyFill="1" applyBorder="1"/>
    <xf numFmtId="2" fontId="0" fillId="0" borderId="5" xfId="0" applyNumberFormat="1" applyBorder="1"/>
    <xf numFmtId="0" fontId="19" fillId="0" borderId="0" xfId="0" applyFont="1" applyAlignment="1">
      <alignment vertical="center"/>
    </xf>
    <xf numFmtId="2" fontId="0" fillId="6" borderId="24" xfId="0" applyNumberFormat="1" applyFill="1" applyBorder="1"/>
    <xf numFmtId="2" fontId="4" fillId="5" borderId="5" xfId="0" applyNumberFormat="1" applyFont="1" applyFill="1" applyBorder="1" applyAlignment="1">
      <alignment horizontal="center"/>
    </xf>
    <xf numFmtId="2" fontId="0" fillId="6" borderId="21" xfId="0" applyNumberFormat="1" applyFill="1" applyBorder="1" applyAlignment="1">
      <alignment vertical="top"/>
    </xf>
    <xf numFmtId="2" fontId="0" fillId="6" borderId="22" xfId="0" applyNumberFormat="1" applyFill="1" applyBorder="1" applyAlignment="1">
      <alignment vertical="top"/>
    </xf>
    <xf numFmtId="2" fontId="0" fillId="6" borderId="23" xfId="0" applyNumberFormat="1" applyFill="1" applyBorder="1" applyAlignment="1">
      <alignment vertical="top"/>
    </xf>
    <xf numFmtId="2" fontId="0" fillId="6" borderId="24" xfId="0" applyNumberFormat="1" applyFill="1" applyBorder="1" applyAlignment="1">
      <alignment vertical="top"/>
    </xf>
    <xf numFmtId="2" fontId="4" fillId="2" borderId="5" xfId="0" applyNumberFormat="1" applyFont="1" applyFill="1" applyBorder="1"/>
    <xf numFmtId="164" fontId="4" fillId="4" borderId="6" xfId="0" applyNumberFormat="1" applyFont="1" applyFill="1" applyBorder="1"/>
    <xf numFmtId="164" fontId="4" fillId="4" borderId="20" xfId="0" applyNumberFormat="1" applyFont="1" applyFill="1" applyBorder="1"/>
    <xf numFmtId="0" fontId="4" fillId="2" borderId="16" xfId="0" applyFont="1" applyFill="1" applyBorder="1" applyAlignment="1" applyProtection="1">
      <alignment horizontal="right"/>
      <protection locked="0"/>
    </xf>
    <xf numFmtId="0" fontId="0" fillId="4" borderId="16" xfId="0" applyFill="1" applyBorder="1"/>
    <xf numFmtId="0" fontId="4" fillId="0" borderId="0" xfId="0" applyFont="1" applyAlignment="1">
      <alignment horizontal="left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32" fillId="9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9">
    <dxf>
      <fill>
        <patternFill>
          <bgColor theme="0"/>
        </patternFill>
      </fill>
    </dxf>
    <dxf>
      <numFmt numFmtId="165" formatCode="0.00_ ;[Red]\-0.00\ "/>
    </dxf>
    <dxf>
      <font>
        <color theme="0"/>
      </font>
      <numFmt numFmtId="2" formatCode="0.00"/>
    </dxf>
    <dxf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AF8A4"/>
      <color rgb="FFEFCF92"/>
      <color rgb="FFFFCC00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s://youtu.be/_Vvd2LFgv0E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png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g"/><Relationship Id="rId2" Type="http://schemas.openxmlformats.org/officeDocument/2006/relationships/image" Target="../media/image18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5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164354</xdr:colOff>
      <xdr:row>3</xdr:row>
      <xdr:rowOff>29007</xdr:rowOff>
    </xdr:from>
    <xdr:to>
      <xdr:col>5</xdr:col>
      <xdr:colOff>3007286</xdr:colOff>
      <xdr:row>6</xdr:row>
      <xdr:rowOff>39968</xdr:rowOff>
    </xdr:to>
    <xdr:sp macro="" textlink="">
      <xdr:nvSpPr>
        <xdr:cNvPr id="7" name="Tekstiruutu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865972" y="723772"/>
          <a:ext cx="2842932" cy="571255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taulukon täyttöohje video: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Linkki videoon</a:t>
          </a:r>
        </a:p>
      </xdr:txBody>
    </xdr:sp>
    <xdr:clientData/>
  </xdr:twoCellAnchor>
  <xdr:twoCellAnchor editAs="oneCell">
    <xdr:from>
      <xdr:col>5</xdr:col>
      <xdr:colOff>804850</xdr:colOff>
      <xdr:row>0</xdr:row>
      <xdr:rowOff>283783</xdr:rowOff>
    </xdr:from>
    <xdr:to>
      <xdr:col>5</xdr:col>
      <xdr:colOff>1760819</xdr:colOff>
      <xdr:row>2</xdr:row>
      <xdr:rowOff>86659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468" y="283783"/>
          <a:ext cx="952794" cy="315172"/>
        </a:xfrm>
        <a:prstGeom prst="rect">
          <a:avLst/>
        </a:prstGeom>
      </xdr:spPr>
    </xdr:pic>
    <xdr:clientData/>
  </xdr:twoCellAnchor>
  <xdr:twoCellAnchor>
    <xdr:from>
      <xdr:col>4</xdr:col>
      <xdr:colOff>68470</xdr:colOff>
      <xdr:row>10</xdr:row>
      <xdr:rowOff>126440</xdr:rowOff>
    </xdr:from>
    <xdr:to>
      <xdr:col>7</xdr:col>
      <xdr:colOff>470647</xdr:colOff>
      <xdr:row>14</xdr:row>
      <xdr:rowOff>121654</xdr:rowOff>
    </xdr:to>
    <xdr:sp macro="" textlink="">
      <xdr:nvSpPr>
        <xdr:cNvPr id="63" name="Tekstiruutu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9526235" y="2121087"/>
          <a:ext cx="4772471" cy="712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30" y="512763"/>
          <a:ext cx="3607595" cy="296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26763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7359" y="745089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170394</xdr:colOff>
      <xdr:row>24</xdr:row>
      <xdr:rowOff>5744</xdr:rowOff>
    </xdr:from>
    <xdr:to>
      <xdr:col>1</xdr:col>
      <xdr:colOff>2868084</xdr:colOff>
      <xdr:row>26</xdr:row>
      <xdr:rowOff>117020</xdr:rowOff>
    </xdr:to>
    <xdr:sp macro="" textlink="">
      <xdr:nvSpPr>
        <xdr:cNvPr id="37" name="Tekstiruutu 36">
          <a:extLst>
            <a:ext uri="{FF2B5EF4-FFF2-40B4-BE49-F238E27FC236}">
              <a16:creationId xmlns:a16="http://schemas.microsoft.com/office/drawing/2014/main" id="{4FD78014-A7B6-49E1-6319-096AE5FF307D}"/>
            </a:ext>
          </a:extLst>
        </xdr:cNvPr>
        <xdr:cNvSpPr txBox="1"/>
      </xdr:nvSpPr>
      <xdr:spPr>
        <a:xfrm>
          <a:off x="279251" y="4468887"/>
          <a:ext cx="2697690" cy="465062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Hankkeen yleistiedot</a:t>
          </a:r>
        </a:p>
      </xdr:txBody>
    </xdr:sp>
    <xdr:clientData/>
  </xdr:twoCellAnchor>
  <xdr:twoCellAnchor>
    <xdr:from>
      <xdr:col>1</xdr:col>
      <xdr:colOff>114299</xdr:colOff>
      <xdr:row>11</xdr:row>
      <xdr:rowOff>53976</xdr:rowOff>
    </xdr:from>
    <xdr:to>
      <xdr:col>3</xdr:col>
      <xdr:colOff>1835149</xdr:colOff>
      <xdr:row>19</xdr:row>
      <xdr:rowOff>123826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9E9DB7FF-7908-43BD-98DF-85D6CFB75309}"/>
            </a:ext>
          </a:extLst>
        </xdr:cNvPr>
        <xdr:cNvSpPr txBox="1"/>
      </xdr:nvSpPr>
      <xdr:spPr>
        <a:xfrm>
          <a:off x="228599" y="2235201"/>
          <a:ext cx="8645525" cy="151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neljä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koonneista. Koontilomakkeita voi vain tulostaa tai tallentaa omaksi tiedoksi.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 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287867</xdr:colOff>
      <xdr:row>6</xdr:row>
      <xdr:rowOff>84667</xdr:rowOff>
    </xdr:from>
    <xdr:to>
      <xdr:col>1</xdr:col>
      <xdr:colOff>2389824</xdr:colOff>
      <xdr:row>9</xdr:row>
      <xdr:rowOff>180778</xdr:rowOff>
    </xdr:to>
    <xdr:grpSp>
      <xdr:nvGrpSpPr>
        <xdr:cNvPr id="68" name="Ryhmä 67">
          <a:extLst>
            <a:ext uri="{FF2B5EF4-FFF2-40B4-BE49-F238E27FC236}">
              <a16:creationId xmlns:a16="http://schemas.microsoft.com/office/drawing/2014/main" id="{D1A57AB5-D00E-4391-9281-5CC7CDBC4340}"/>
            </a:ext>
          </a:extLst>
        </xdr:cNvPr>
        <xdr:cNvGrpSpPr/>
      </xdr:nvGrpSpPr>
      <xdr:grpSpPr>
        <a:xfrm>
          <a:off x="402167" y="1349587"/>
          <a:ext cx="2101957" cy="659991"/>
          <a:chOff x="290523" y="10233237"/>
          <a:chExt cx="2105132" cy="633745"/>
        </a:xfrm>
      </xdr:grpSpPr>
      <xdr:pic>
        <xdr:nvPicPr>
          <xdr:cNvPr id="70" name="Kuva 6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A7B14852-4770-E387-B906-B2F7E7BA3C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72" name="Ellipsi 71">
            <a:extLst>
              <a:ext uri="{FF2B5EF4-FFF2-40B4-BE49-F238E27FC236}">
                <a16:creationId xmlns:a16="http://schemas.microsoft.com/office/drawing/2014/main" id="{752DF7D1-A67C-4CF7-A7A3-0A8804718213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73" name="Tekstiruutu 72">
          <a:extLst>
            <a:ext uri="{FF2B5EF4-FFF2-40B4-BE49-F238E27FC236}">
              <a16:creationId xmlns:a16="http://schemas.microsoft.com/office/drawing/2014/main" id="{B33149BB-BD32-4A01-9196-A635C14C457E}"/>
            </a:ext>
          </a:extLst>
        </xdr:cNvPr>
        <xdr:cNvSpPr txBox="1"/>
      </xdr:nvSpPr>
      <xdr:spPr>
        <a:xfrm>
          <a:off x="2413000" y="1482726"/>
          <a:ext cx="5730876" cy="39369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382058</xdr:colOff>
      <xdr:row>7</xdr:row>
      <xdr:rowOff>104775</xdr:rowOff>
    </xdr:from>
    <xdr:to>
      <xdr:col>1</xdr:col>
      <xdr:colOff>601243</xdr:colOff>
      <xdr:row>8</xdr:row>
      <xdr:rowOff>140630</xdr:rowOff>
    </xdr:to>
    <xdr:pic>
      <xdr:nvPicPr>
        <xdr:cNvPr id="74" name="Kuva 73">
          <a:extLst>
            <a:ext uri="{FF2B5EF4-FFF2-40B4-BE49-F238E27FC236}">
              <a16:creationId xmlns:a16="http://schemas.microsoft.com/office/drawing/2014/main" id="{69E0BA7B-91A4-4726-A87B-E68C14EF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6358" y="1562100"/>
          <a:ext cx="219185" cy="216830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112</xdr:row>
      <xdr:rowOff>131123</xdr:rowOff>
    </xdr:from>
    <xdr:to>
      <xdr:col>1</xdr:col>
      <xdr:colOff>4491565</xdr:colOff>
      <xdr:row>115</xdr:row>
      <xdr:rowOff>28657</xdr:rowOff>
    </xdr:to>
    <xdr:sp macro="" textlink="">
      <xdr:nvSpPr>
        <xdr:cNvPr id="78" name="Tekstiruutu 77">
          <a:extLst>
            <a:ext uri="{FF2B5EF4-FFF2-40B4-BE49-F238E27FC236}">
              <a16:creationId xmlns:a16="http://schemas.microsoft.com/office/drawing/2014/main" id="{4BF6A770-E559-4F4E-AED9-EE66441BB1AA}"/>
            </a:ext>
          </a:extLst>
        </xdr:cNvPr>
        <xdr:cNvSpPr txBox="1"/>
      </xdr:nvSpPr>
      <xdr:spPr>
        <a:xfrm>
          <a:off x="171449" y="20981348"/>
          <a:ext cx="4434416" cy="440459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3</xdr:col>
      <xdr:colOff>1344003</xdr:colOff>
      <xdr:row>91</xdr:row>
      <xdr:rowOff>151205</xdr:rowOff>
    </xdr:from>
    <xdr:to>
      <xdr:col>7</xdr:col>
      <xdr:colOff>236312</xdr:colOff>
      <xdr:row>104</xdr:row>
      <xdr:rowOff>152852</xdr:rowOff>
    </xdr:to>
    <xdr:sp macro="" textlink="">
      <xdr:nvSpPr>
        <xdr:cNvPr id="80" name="Tekstiruutu 79">
          <a:extLst>
            <a:ext uri="{FF2B5EF4-FFF2-40B4-BE49-F238E27FC236}">
              <a16:creationId xmlns:a16="http://schemas.microsoft.com/office/drawing/2014/main" id="{5B1DADE8-DDEC-4827-990C-AF160995674E}"/>
            </a:ext>
          </a:extLst>
        </xdr:cNvPr>
        <xdr:cNvSpPr txBox="1"/>
      </xdr:nvSpPr>
      <xdr:spPr>
        <a:xfrm>
          <a:off x="8382978" y="16991405"/>
          <a:ext cx="5674109" cy="235432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>
            <a:effectLst/>
          </a:endParaRP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1</xdr:col>
      <xdr:colOff>84836</xdr:colOff>
      <xdr:row>82</xdr:row>
      <xdr:rowOff>97503</xdr:rowOff>
    </xdr:from>
    <xdr:to>
      <xdr:col>3</xdr:col>
      <xdr:colOff>50560</xdr:colOff>
      <xdr:row>98</xdr:row>
      <xdr:rowOff>101972</xdr:rowOff>
    </xdr:to>
    <xdr:sp macro="" textlink="">
      <xdr:nvSpPr>
        <xdr:cNvPr id="100" name="Tekstiruutu 99">
          <a:extLst>
            <a:ext uri="{FF2B5EF4-FFF2-40B4-BE49-F238E27FC236}">
              <a16:creationId xmlns:a16="http://schemas.microsoft.com/office/drawing/2014/main" id="{153115C8-0344-4FA7-BA43-63FCE4EF2CA4}"/>
            </a:ext>
          </a:extLst>
        </xdr:cNvPr>
        <xdr:cNvSpPr txBox="1"/>
      </xdr:nvSpPr>
      <xdr:spPr>
        <a:xfrm>
          <a:off x="199136" y="15308928"/>
          <a:ext cx="6890399" cy="290006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Kirjaa kustannusarvio</a:t>
          </a:r>
          <a:r>
            <a:rPr lang="fi-FI" sz="1100" baseline="0"/>
            <a:t> lomakkeeseen kustannuksia</a:t>
          </a:r>
          <a:r>
            <a:rPr lang="fi-FI" sz="1100"/>
            <a:t>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 ja urakat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47974</xdr:colOff>
      <xdr:row>140</xdr:row>
      <xdr:rowOff>28689</xdr:rowOff>
    </xdr:from>
    <xdr:to>
      <xdr:col>2</xdr:col>
      <xdr:colOff>1031253</xdr:colOff>
      <xdr:row>142</xdr:row>
      <xdr:rowOff>36262</xdr:rowOff>
    </xdr:to>
    <xdr:pic>
      <xdr:nvPicPr>
        <xdr:cNvPr id="105" name="Kuva 104">
          <a:extLst>
            <a:ext uri="{FF2B5EF4-FFF2-40B4-BE49-F238E27FC236}">
              <a16:creationId xmlns:a16="http://schemas.microsoft.com/office/drawing/2014/main" id="{CBB265B7-DB1B-47A2-8A16-3ECA2A904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32549"/>
        <a:stretch/>
      </xdr:blipFill>
      <xdr:spPr>
        <a:xfrm>
          <a:off x="162274" y="26098614"/>
          <a:ext cx="5831504" cy="369523"/>
        </a:xfrm>
        <a:prstGeom prst="rect">
          <a:avLst/>
        </a:prstGeom>
      </xdr:spPr>
    </xdr:pic>
    <xdr:clientData/>
  </xdr:twoCellAnchor>
  <xdr:twoCellAnchor>
    <xdr:from>
      <xdr:col>1</xdr:col>
      <xdr:colOff>1611316</xdr:colOff>
      <xdr:row>42</xdr:row>
      <xdr:rowOff>56832</xdr:rowOff>
    </xdr:from>
    <xdr:to>
      <xdr:col>1</xdr:col>
      <xdr:colOff>4138942</xdr:colOff>
      <xdr:row>44</xdr:row>
      <xdr:rowOff>76780</xdr:rowOff>
    </xdr:to>
    <xdr:sp macro="" textlink="">
      <xdr:nvSpPr>
        <xdr:cNvPr id="112" name="Nuoli: Kaareva ylös 111">
          <a:extLst>
            <a:ext uri="{FF2B5EF4-FFF2-40B4-BE49-F238E27FC236}">
              <a16:creationId xmlns:a16="http://schemas.microsoft.com/office/drawing/2014/main" id="{341CECB3-61F6-89EE-86B6-8032849BA288}"/>
            </a:ext>
          </a:extLst>
        </xdr:cNvPr>
        <xdr:cNvSpPr/>
      </xdr:nvSpPr>
      <xdr:spPr>
        <a:xfrm>
          <a:off x="1726033" y="7864551"/>
          <a:ext cx="2527626" cy="381481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571500</xdr:colOff>
      <xdr:row>116</xdr:row>
      <xdr:rowOff>17901</xdr:rowOff>
    </xdr:from>
    <xdr:to>
      <xdr:col>7</xdr:col>
      <xdr:colOff>465818</xdr:colOff>
      <xdr:row>138</xdr:row>
      <xdr:rowOff>28574</xdr:rowOff>
    </xdr:to>
    <xdr:sp macro="" textlink="">
      <xdr:nvSpPr>
        <xdr:cNvPr id="117" name="Tekstiruutu 116">
          <a:extLst>
            <a:ext uri="{FF2B5EF4-FFF2-40B4-BE49-F238E27FC236}">
              <a16:creationId xmlns:a16="http://schemas.microsoft.com/office/drawing/2014/main" id="{48175741-507F-4F42-9D6B-7AB30FE1A8C6}"/>
            </a:ext>
          </a:extLst>
        </xdr:cNvPr>
        <xdr:cNvSpPr txBox="1"/>
      </xdr:nvSpPr>
      <xdr:spPr>
        <a:xfrm>
          <a:off x="10029825" y="21592026"/>
          <a:ext cx="4256768" cy="408737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Koontitaulukot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  <a:endParaRPr lang="fi-FI" sz="1100" i="0"/>
        </a:p>
      </xdr:txBody>
    </xdr:sp>
    <xdr:clientData/>
  </xdr:twoCellAnchor>
  <xdr:twoCellAnchor>
    <xdr:from>
      <xdr:col>1</xdr:col>
      <xdr:colOff>77693</xdr:colOff>
      <xdr:row>147</xdr:row>
      <xdr:rowOff>163058</xdr:rowOff>
    </xdr:from>
    <xdr:to>
      <xdr:col>1</xdr:col>
      <xdr:colOff>4533276</xdr:colOff>
      <xdr:row>150</xdr:row>
      <xdr:rowOff>86905</xdr:rowOff>
    </xdr:to>
    <xdr:sp macro="" textlink="">
      <xdr:nvSpPr>
        <xdr:cNvPr id="119" name="Tekstiruutu 118">
          <a:extLst>
            <a:ext uri="{FF2B5EF4-FFF2-40B4-BE49-F238E27FC236}">
              <a16:creationId xmlns:a16="http://schemas.microsoft.com/office/drawing/2014/main" id="{CAB9B7FB-DB6F-4489-AAFD-47BBCFFE81E1}"/>
            </a:ext>
          </a:extLst>
        </xdr:cNvPr>
        <xdr:cNvSpPr txBox="1"/>
      </xdr:nvSpPr>
      <xdr:spPr>
        <a:xfrm>
          <a:off x="191993" y="27499808"/>
          <a:ext cx="4455583" cy="466772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65816</xdr:colOff>
      <xdr:row>172</xdr:row>
      <xdr:rowOff>458527</xdr:rowOff>
    </xdr:from>
    <xdr:to>
      <xdr:col>3</xdr:col>
      <xdr:colOff>316100</xdr:colOff>
      <xdr:row>172</xdr:row>
      <xdr:rowOff>754481</xdr:rowOff>
    </xdr:to>
    <xdr:pic>
      <xdr:nvPicPr>
        <xdr:cNvPr id="120" name="Kuva 119">
          <a:extLst>
            <a:ext uri="{FF2B5EF4-FFF2-40B4-BE49-F238E27FC236}">
              <a16:creationId xmlns:a16="http://schemas.microsoft.com/office/drawing/2014/main" id="{DD6C2A2D-B85B-41BF-885A-53172D11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116" y="32862577"/>
          <a:ext cx="7174959" cy="295954"/>
        </a:xfrm>
        <a:prstGeom prst="rect">
          <a:avLst/>
        </a:prstGeom>
      </xdr:spPr>
    </xdr:pic>
    <xdr:clientData/>
  </xdr:twoCellAnchor>
  <xdr:twoCellAnchor editAs="oneCell">
    <xdr:from>
      <xdr:col>4</xdr:col>
      <xdr:colOff>130033</xdr:colOff>
      <xdr:row>14</xdr:row>
      <xdr:rowOff>35051</xdr:rowOff>
    </xdr:from>
    <xdr:to>
      <xdr:col>7</xdr:col>
      <xdr:colOff>457935</xdr:colOff>
      <xdr:row>19</xdr:row>
      <xdr:rowOff>85114</xdr:rowOff>
    </xdr:to>
    <xdr:pic>
      <xdr:nvPicPr>
        <xdr:cNvPr id="126" name="Kuva 125">
          <a:extLst>
            <a:ext uri="{FF2B5EF4-FFF2-40B4-BE49-F238E27FC236}">
              <a16:creationId xmlns:a16="http://schemas.microsoft.com/office/drawing/2014/main" id="{EC478162-7973-46D1-8602-4D0C78273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87798" y="2746875"/>
          <a:ext cx="4698196" cy="94653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5</xdr:col>
      <xdr:colOff>2676991</xdr:colOff>
      <xdr:row>15</xdr:row>
      <xdr:rowOff>33938</xdr:rowOff>
    </xdr:from>
    <xdr:to>
      <xdr:col>7</xdr:col>
      <xdr:colOff>240903</xdr:colOff>
      <xdr:row>17</xdr:row>
      <xdr:rowOff>52743</xdr:rowOff>
    </xdr:to>
    <xdr:sp macro="" textlink="">
      <xdr:nvSpPr>
        <xdr:cNvPr id="127" name="Ellipsi 126">
          <a:extLst>
            <a:ext uri="{FF2B5EF4-FFF2-40B4-BE49-F238E27FC236}">
              <a16:creationId xmlns:a16="http://schemas.microsoft.com/office/drawing/2014/main" id="{CAD82E78-F3D2-42CE-BD0F-BC60C1D1688A}"/>
            </a:ext>
          </a:extLst>
        </xdr:cNvPr>
        <xdr:cNvSpPr/>
      </xdr:nvSpPr>
      <xdr:spPr>
        <a:xfrm>
          <a:off x="13378609" y="2925056"/>
          <a:ext cx="690353" cy="377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457117</xdr:colOff>
      <xdr:row>13</xdr:row>
      <xdr:rowOff>165671</xdr:rowOff>
    </xdr:from>
    <xdr:to>
      <xdr:col>4</xdr:col>
      <xdr:colOff>1127615</xdr:colOff>
      <xdr:row>16</xdr:row>
      <xdr:rowOff>2007</xdr:rowOff>
    </xdr:to>
    <xdr:sp macro="" textlink="">
      <xdr:nvSpPr>
        <xdr:cNvPr id="128" name="Ellipsi 127">
          <a:extLst>
            <a:ext uri="{FF2B5EF4-FFF2-40B4-BE49-F238E27FC236}">
              <a16:creationId xmlns:a16="http://schemas.microsoft.com/office/drawing/2014/main" id="{326E60F7-325F-4CA0-BDE8-10F6289214C9}"/>
            </a:ext>
          </a:extLst>
        </xdr:cNvPr>
        <xdr:cNvSpPr/>
      </xdr:nvSpPr>
      <xdr:spPr>
        <a:xfrm flipH="1">
          <a:off x="9914882" y="2698200"/>
          <a:ext cx="670498" cy="3742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1362982</xdr:colOff>
      <xdr:row>82</xdr:row>
      <xdr:rowOff>97503</xdr:rowOff>
    </xdr:from>
    <xdr:to>
      <xdr:col>7</xdr:col>
      <xdr:colOff>39462</xdr:colOff>
      <xdr:row>92</xdr:row>
      <xdr:rowOff>103852</xdr:rowOff>
    </xdr:to>
    <xdr:sp macro="" textlink="">
      <xdr:nvSpPr>
        <xdr:cNvPr id="129" name="Tekstiruutu 128">
          <a:extLst>
            <a:ext uri="{FF2B5EF4-FFF2-40B4-BE49-F238E27FC236}">
              <a16:creationId xmlns:a16="http://schemas.microsoft.com/office/drawing/2014/main" id="{57DA4932-000B-42FE-8F99-3DC518AC5E6B}"/>
            </a:ext>
          </a:extLst>
        </xdr:cNvPr>
        <xdr:cNvSpPr txBox="1"/>
      </xdr:nvSpPr>
      <xdr:spPr>
        <a:xfrm>
          <a:off x="8401957" y="15308928"/>
          <a:ext cx="5458280" cy="181609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ostopalvelut osiosta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1686919</xdr:colOff>
      <xdr:row>74</xdr:row>
      <xdr:rowOff>130401</xdr:rowOff>
    </xdr:from>
    <xdr:to>
      <xdr:col>5</xdr:col>
      <xdr:colOff>1145269</xdr:colOff>
      <xdr:row>81</xdr:row>
      <xdr:rowOff>136524</xdr:rowOff>
    </xdr:to>
    <xdr:sp macro="" textlink="">
      <xdr:nvSpPr>
        <xdr:cNvPr id="124" name="Tekstiruutu 123">
          <a:extLst>
            <a:ext uri="{FF2B5EF4-FFF2-40B4-BE49-F238E27FC236}">
              <a16:creationId xmlns:a16="http://schemas.microsoft.com/office/drawing/2014/main" id="{B1308228-41A3-4AE2-B96C-4ACD9D533C09}"/>
            </a:ext>
          </a:extLst>
        </xdr:cNvPr>
        <xdr:cNvSpPr txBox="1"/>
      </xdr:nvSpPr>
      <xdr:spPr>
        <a:xfrm>
          <a:off x="8725894" y="13894026"/>
          <a:ext cx="3115950" cy="127294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1</xdr:col>
      <xdr:colOff>3980294</xdr:colOff>
      <xdr:row>140</xdr:row>
      <xdr:rowOff>57102</xdr:rowOff>
    </xdr:from>
    <xdr:to>
      <xdr:col>2</xdr:col>
      <xdr:colOff>741202</xdr:colOff>
      <xdr:row>142</xdr:row>
      <xdr:rowOff>29594</xdr:rowOff>
    </xdr:to>
    <xdr:sp macro="" textlink="">
      <xdr:nvSpPr>
        <xdr:cNvPr id="22" name="Suorakulmio 21">
          <a:extLst>
            <a:ext uri="{FF2B5EF4-FFF2-40B4-BE49-F238E27FC236}">
              <a16:creationId xmlns:a16="http://schemas.microsoft.com/office/drawing/2014/main" id="{C61C1199-0570-423D-B560-78BC8E6452D9}"/>
            </a:ext>
          </a:extLst>
        </xdr:cNvPr>
        <xdr:cNvSpPr/>
      </xdr:nvSpPr>
      <xdr:spPr>
        <a:xfrm>
          <a:off x="4094594" y="26127027"/>
          <a:ext cx="1609133" cy="33444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161925</xdr:colOff>
      <xdr:row>27</xdr:row>
      <xdr:rowOff>139788</xdr:rowOff>
    </xdr:from>
    <xdr:to>
      <xdr:col>2</xdr:col>
      <xdr:colOff>409575</xdr:colOff>
      <xdr:row>40</xdr:row>
      <xdr:rowOff>92207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C29F0214-3471-C781-DD72-6EDDCBD4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5216613"/>
          <a:ext cx="5095875" cy="232414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2</xdr:col>
      <xdr:colOff>713255</xdr:colOff>
      <xdr:row>27</xdr:row>
      <xdr:rowOff>134097</xdr:rowOff>
    </xdr:from>
    <xdr:to>
      <xdr:col>3</xdr:col>
      <xdr:colOff>2350433</xdr:colOff>
      <xdr:row>32</xdr:row>
      <xdr:rowOff>115420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EA91888D-2510-590B-46B0-C087BA7EFF83}"/>
            </a:ext>
          </a:extLst>
        </xdr:cNvPr>
        <xdr:cNvSpPr txBox="1"/>
      </xdr:nvSpPr>
      <xdr:spPr>
        <a:xfrm>
          <a:off x="5675780" y="5372847"/>
          <a:ext cx="3713628" cy="9052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 editAs="oneCell">
    <xdr:from>
      <xdr:col>1</xdr:col>
      <xdr:colOff>166861</xdr:colOff>
      <xdr:row>40</xdr:row>
      <xdr:rowOff>152957</xdr:rowOff>
    </xdr:from>
    <xdr:to>
      <xdr:col>2</xdr:col>
      <xdr:colOff>902566</xdr:colOff>
      <xdr:row>42</xdr:row>
      <xdr:rowOff>26387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FED3761E-A0DA-B2FD-88BA-40D076BE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578" y="7599143"/>
          <a:ext cx="5585112" cy="234962"/>
        </a:xfrm>
        <a:prstGeom prst="rect">
          <a:avLst/>
        </a:prstGeom>
      </xdr:spPr>
    </xdr:pic>
    <xdr:clientData/>
  </xdr:twoCellAnchor>
  <xdr:twoCellAnchor>
    <xdr:from>
      <xdr:col>1</xdr:col>
      <xdr:colOff>1355013</xdr:colOff>
      <xdr:row>42</xdr:row>
      <xdr:rowOff>28609</xdr:rowOff>
    </xdr:from>
    <xdr:to>
      <xdr:col>2</xdr:col>
      <xdr:colOff>73440</xdr:colOff>
      <xdr:row>44</xdr:row>
      <xdr:rowOff>170337</xdr:rowOff>
    </xdr:to>
    <xdr:sp macro="" textlink="">
      <xdr:nvSpPr>
        <xdr:cNvPr id="114" name="Nuoli: Kaareva ylös 113">
          <a:extLst>
            <a:ext uri="{FF2B5EF4-FFF2-40B4-BE49-F238E27FC236}">
              <a16:creationId xmlns:a16="http://schemas.microsoft.com/office/drawing/2014/main" id="{874D074F-2573-43ED-A5E5-447AAEBDC4A9}"/>
            </a:ext>
          </a:extLst>
        </xdr:cNvPr>
        <xdr:cNvSpPr/>
      </xdr:nvSpPr>
      <xdr:spPr>
        <a:xfrm>
          <a:off x="1469730" y="7836328"/>
          <a:ext cx="3567834" cy="503261"/>
        </a:xfrm>
        <a:prstGeom prst="curvedUp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1056877</xdr:colOff>
      <xdr:row>40</xdr:row>
      <xdr:rowOff>124693</xdr:rowOff>
    </xdr:from>
    <xdr:to>
      <xdr:col>1</xdr:col>
      <xdr:colOff>1958578</xdr:colOff>
      <xdr:row>42</xdr:row>
      <xdr:rowOff>30163</xdr:rowOff>
    </xdr:to>
    <xdr:sp macro="" textlink="">
      <xdr:nvSpPr>
        <xdr:cNvPr id="14" name="Suorakulmio 13">
          <a:extLst>
            <a:ext uri="{FF2B5EF4-FFF2-40B4-BE49-F238E27FC236}">
              <a16:creationId xmlns:a16="http://schemas.microsoft.com/office/drawing/2014/main" id="{887844C2-269E-40DB-A96C-3A2E6F098568}"/>
            </a:ext>
          </a:extLst>
        </xdr:cNvPr>
        <xdr:cNvSpPr/>
      </xdr:nvSpPr>
      <xdr:spPr>
        <a:xfrm>
          <a:off x="1169986" y="7494662"/>
          <a:ext cx="901701" cy="26265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95809</xdr:colOff>
      <xdr:row>73</xdr:row>
      <xdr:rowOff>78442</xdr:rowOff>
    </xdr:from>
    <xdr:to>
      <xdr:col>2</xdr:col>
      <xdr:colOff>1029103</xdr:colOff>
      <xdr:row>74</xdr:row>
      <xdr:rowOff>145547</xdr:rowOff>
    </xdr:to>
    <xdr:pic>
      <xdr:nvPicPr>
        <xdr:cNvPr id="36" name="Kuva 35">
          <a:extLst>
            <a:ext uri="{FF2B5EF4-FFF2-40B4-BE49-F238E27FC236}">
              <a16:creationId xmlns:a16="http://schemas.microsoft.com/office/drawing/2014/main" id="{06274914-F9A4-40F6-BBE5-0B27794B2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109" y="13661092"/>
          <a:ext cx="5781519" cy="248080"/>
        </a:xfrm>
        <a:prstGeom prst="rect">
          <a:avLst/>
        </a:prstGeom>
      </xdr:spPr>
    </xdr:pic>
    <xdr:clientData/>
  </xdr:twoCellAnchor>
  <xdr:twoCellAnchor>
    <xdr:from>
      <xdr:col>2</xdr:col>
      <xdr:colOff>951667</xdr:colOff>
      <xdr:row>172</xdr:row>
      <xdr:rowOff>492331</xdr:rowOff>
    </xdr:from>
    <xdr:to>
      <xdr:col>3</xdr:col>
      <xdr:colOff>288923</xdr:colOff>
      <xdr:row>172</xdr:row>
      <xdr:rowOff>769531</xdr:rowOff>
    </xdr:to>
    <xdr:sp macro="" textlink="">
      <xdr:nvSpPr>
        <xdr:cNvPr id="23" name="Suorakulmio 22">
          <a:extLst>
            <a:ext uri="{FF2B5EF4-FFF2-40B4-BE49-F238E27FC236}">
              <a16:creationId xmlns:a16="http://schemas.microsoft.com/office/drawing/2014/main" id="{E724F3D4-158B-44A0-8142-1228DAD7D83A}"/>
            </a:ext>
          </a:extLst>
        </xdr:cNvPr>
        <xdr:cNvSpPr/>
      </xdr:nvSpPr>
      <xdr:spPr>
        <a:xfrm>
          <a:off x="5914192" y="32896381"/>
          <a:ext cx="1413706" cy="277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31749</xdr:colOff>
      <xdr:row>52</xdr:row>
      <xdr:rowOff>76200</xdr:rowOff>
    </xdr:from>
    <xdr:to>
      <xdr:col>7</xdr:col>
      <xdr:colOff>517499</xdr:colOff>
      <xdr:row>73</xdr:row>
      <xdr:rowOff>123825</xdr:rowOff>
    </xdr:to>
    <xdr:pic>
      <xdr:nvPicPr>
        <xdr:cNvPr id="38" name="Kuva 37">
          <a:extLst>
            <a:ext uri="{FF2B5EF4-FFF2-40B4-BE49-F238E27FC236}">
              <a16:creationId xmlns:a16="http://schemas.microsoft.com/office/drawing/2014/main" id="{C09D6E4D-6DE9-4AF2-2361-E43D56E8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49" y="9858375"/>
          <a:ext cx="14192225" cy="3848100"/>
        </a:xfrm>
        <a:prstGeom prst="rect">
          <a:avLst/>
        </a:prstGeom>
      </xdr:spPr>
    </xdr:pic>
    <xdr:clientData/>
  </xdr:twoCellAnchor>
  <xdr:twoCellAnchor>
    <xdr:from>
      <xdr:col>1</xdr:col>
      <xdr:colOff>1930978</xdr:colOff>
      <xdr:row>73</xdr:row>
      <xdr:rowOff>37712</xdr:rowOff>
    </xdr:from>
    <xdr:to>
      <xdr:col>1</xdr:col>
      <xdr:colOff>3486337</xdr:colOff>
      <xdr:row>74</xdr:row>
      <xdr:rowOff>154076</xdr:rowOff>
    </xdr:to>
    <xdr:sp macro="" textlink="">
      <xdr:nvSpPr>
        <xdr:cNvPr id="28" name="Suorakulmio 27">
          <a:extLst>
            <a:ext uri="{FF2B5EF4-FFF2-40B4-BE49-F238E27FC236}">
              <a16:creationId xmlns:a16="http://schemas.microsoft.com/office/drawing/2014/main" id="{59E1F20D-1D29-40AA-B34F-5B6483929C28}"/>
            </a:ext>
          </a:extLst>
        </xdr:cNvPr>
        <xdr:cNvSpPr/>
      </xdr:nvSpPr>
      <xdr:spPr>
        <a:xfrm>
          <a:off x="2045278" y="13620362"/>
          <a:ext cx="1555359" cy="29733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2</xdr:col>
      <xdr:colOff>909424</xdr:colOff>
      <xdr:row>74</xdr:row>
      <xdr:rowOff>38100</xdr:rowOff>
    </xdr:from>
    <xdr:to>
      <xdr:col>3</xdr:col>
      <xdr:colOff>1573408</xdr:colOff>
      <xdr:row>77</xdr:row>
      <xdr:rowOff>171450</xdr:rowOff>
    </xdr:to>
    <xdr:pic>
      <xdr:nvPicPr>
        <xdr:cNvPr id="40" name="Kuva 39">
          <a:extLst>
            <a:ext uri="{FF2B5EF4-FFF2-40B4-BE49-F238E27FC236}">
              <a16:creationId xmlns:a16="http://schemas.microsoft.com/office/drawing/2014/main" id="{CCB991F1-0308-EAB6-2453-ADE59FFD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71949" y="13801725"/>
          <a:ext cx="2740434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1445741</xdr:colOff>
      <xdr:row>140</xdr:row>
      <xdr:rowOff>133350</xdr:rowOff>
    </xdr:from>
    <xdr:to>
      <xdr:col>3</xdr:col>
      <xdr:colOff>2225788</xdr:colOff>
      <xdr:row>144</xdr:row>
      <xdr:rowOff>114300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B23B3C80-3A97-0CB6-1BB0-1F573F93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08266" y="26203275"/>
          <a:ext cx="2856497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116</xdr:row>
      <xdr:rowOff>104775</xdr:rowOff>
    </xdr:from>
    <xdr:to>
      <xdr:col>3</xdr:col>
      <xdr:colOff>2292350</xdr:colOff>
      <xdr:row>140</xdr:row>
      <xdr:rowOff>21993</xdr:rowOff>
    </xdr:to>
    <xdr:pic>
      <xdr:nvPicPr>
        <xdr:cNvPr id="42" name="Kuva 41">
          <a:extLst>
            <a:ext uri="{FF2B5EF4-FFF2-40B4-BE49-F238E27FC236}">
              <a16:creationId xmlns:a16="http://schemas.microsoft.com/office/drawing/2014/main" id="{B01885F9-B912-8D12-73D0-7CEDA849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49" y="21678900"/>
          <a:ext cx="9159876" cy="441301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151</xdr:row>
      <xdr:rowOff>63500</xdr:rowOff>
    </xdr:from>
    <xdr:to>
      <xdr:col>5</xdr:col>
      <xdr:colOff>1917</xdr:colOff>
      <xdr:row>172</xdr:row>
      <xdr:rowOff>428625</xdr:rowOff>
    </xdr:to>
    <xdr:pic>
      <xdr:nvPicPr>
        <xdr:cNvPr id="43" name="Kuva 42">
          <a:extLst>
            <a:ext uri="{FF2B5EF4-FFF2-40B4-BE49-F238E27FC236}">
              <a16:creationId xmlns:a16="http://schemas.microsoft.com/office/drawing/2014/main" id="{D48DB868-4688-DFE9-93F2-BCF25E58B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1925" y="28124150"/>
          <a:ext cx="10536567" cy="4708525"/>
        </a:xfrm>
        <a:prstGeom prst="rect">
          <a:avLst/>
        </a:prstGeom>
      </xdr:spPr>
    </xdr:pic>
    <xdr:clientData/>
  </xdr:twoCellAnchor>
  <xdr:twoCellAnchor>
    <xdr:from>
      <xdr:col>1</xdr:col>
      <xdr:colOff>1725031</xdr:colOff>
      <xdr:row>64</xdr:row>
      <xdr:rowOff>37620</xdr:rowOff>
    </xdr:from>
    <xdr:to>
      <xdr:col>2</xdr:col>
      <xdr:colOff>866528</xdr:colOff>
      <xdr:row>66</xdr:row>
      <xdr:rowOff>131330</xdr:rowOff>
    </xdr:to>
    <xdr:sp macro="" textlink="">
      <xdr:nvSpPr>
        <xdr:cNvPr id="45" name="Tekstiruutu 44">
          <a:extLst>
            <a:ext uri="{FF2B5EF4-FFF2-40B4-BE49-F238E27FC236}">
              <a16:creationId xmlns:a16="http://schemas.microsoft.com/office/drawing/2014/main" id="{61B0347D-17A6-49F3-BEBB-7175740FC1E2}"/>
            </a:ext>
          </a:extLst>
        </xdr:cNvPr>
        <xdr:cNvSpPr txBox="1"/>
      </xdr:nvSpPr>
      <xdr:spPr>
        <a:xfrm>
          <a:off x="1840486" y="12206529"/>
          <a:ext cx="3990587" cy="46316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</a:t>
          </a:r>
          <a:r>
            <a:rPr lang="fi-FI" sz="1600" baseline="0"/>
            <a:t> ja rahoitussuunnitelma</a:t>
          </a:r>
          <a:endParaRPr lang="fi-FI" sz="1600"/>
        </a:p>
      </xdr:txBody>
    </xdr:sp>
    <xdr:clientData/>
  </xdr:twoCellAnchor>
  <xdr:twoCellAnchor>
    <xdr:from>
      <xdr:col>4</xdr:col>
      <xdr:colOff>379209</xdr:colOff>
      <xdr:row>64</xdr:row>
      <xdr:rowOff>37620</xdr:rowOff>
    </xdr:from>
    <xdr:to>
      <xdr:col>5</xdr:col>
      <xdr:colOff>1505176</xdr:colOff>
      <xdr:row>66</xdr:row>
      <xdr:rowOff>101468</xdr:rowOff>
    </xdr:to>
    <xdr:sp macro="" textlink="">
      <xdr:nvSpPr>
        <xdr:cNvPr id="57" name="Tekstiruutu 56">
          <a:extLst>
            <a:ext uri="{FF2B5EF4-FFF2-40B4-BE49-F238E27FC236}">
              <a16:creationId xmlns:a16="http://schemas.microsoft.com/office/drawing/2014/main" id="{33F43D77-F96E-4E51-8FA0-AFA838DC685E}"/>
            </a:ext>
          </a:extLst>
        </xdr:cNvPr>
        <xdr:cNvSpPr txBox="1"/>
      </xdr:nvSpPr>
      <xdr:spPr>
        <a:xfrm>
          <a:off x="9846482" y="12206529"/>
          <a:ext cx="2361330" cy="433303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</a:t>
          </a:r>
        </a:p>
      </xdr:txBody>
    </xdr:sp>
    <xdr:clientData/>
  </xdr:twoCellAnchor>
  <xdr:oneCellAnchor>
    <xdr:from>
      <xdr:col>4</xdr:col>
      <xdr:colOff>1190625</xdr:colOff>
      <xdr:row>6</xdr:row>
      <xdr:rowOff>111125</xdr:rowOff>
    </xdr:from>
    <xdr:ext cx="3528658" cy="609013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ABC9098D-0FE8-D686-7A59-B71204095386}"/>
            </a:ext>
          </a:extLst>
        </xdr:cNvPr>
        <xdr:cNvSpPr txBox="1"/>
      </xdr:nvSpPr>
      <xdr:spPr>
        <a:xfrm>
          <a:off x="10648950" y="1368425"/>
          <a:ext cx="352865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Ohjevideo on tehty yhdistyksille</a:t>
          </a:r>
          <a:r>
            <a:rPr lang="fi-FI" sz="1100" baseline="0"/>
            <a:t> suunnattuun taulukkoon, </a:t>
          </a:r>
        </a:p>
        <a:p>
          <a:r>
            <a:rPr lang="fi-FI" sz="1100" baseline="0"/>
            <a:t>jossa on vastikkeetonta työtä, </a:t>
          </a:r>
        </a:p>
        <a:p>
          <a:r>
            <a:rPr lang="fi-FI" sz="1100" baseline="0"/>
            <a:t>mutta se käy soveltuvin osin myös tähän taulukkoon.</a:t>
          </a:r>
          <a:endParaRPr lang="fi-F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2338937</xdr:colOff>
      <xdr:row>2</xdr:row>
      <xdr:rowOff>41275</xdr:rowOff>
    </xdr:from>
    <xdr:to>
      <xdr:col>12</xdr:col>
      <xdr:colOff>4831514</xdr:colOff>
      <xdr:row>3</xdr:row>
      <xdr:rowOff>107025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8437" y="231775"/>
          <a:ext cx="2495752" cy="358908"/>
        </a:xfrm>
        <a:prstGeom prst="rect">
          <a:avLst/>
        </a:prstGeom>
      </xdr:spPr>
    </xdr:pic>
    <xdr:clientData/>
  </xdr:twoCellAnchor>
  <xdr:twoCellAnchor editAs="oneCell">
    <xdr:from>
      <xdr:col>1</xdr:col>
      <xdr:colOff>2259</xdr:colOff>
      <xdr:row>1</xdr:row>
      <xdr:rowOff>57155</xdr:rowOff>
    </xdr:from>
    <xdr:to>
      <xdr:col>1</xdr:col>
      <xdr:colOff>3379032</xdr:colOff>
      <xdr:row>4</xdr:row>
      <xdr:rowOff>363898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84" y="142880"/>
          <a:ext cx="3376773" cy="1002068"/>
        </a:xfrm>
        <a:prstGeom prst="rect">
          <a:avLst/>
        </a:prstGeom>
      </xdr:spPr>
    </xdr:pic>
    <xdr:clientData/>
  </xdr:twoCellAnchor>
  <xdr:twoCellAnchor editAs="oneCell">
    <xdr:from>
      <xdr:col>12</xdr:col>
      <xdr:colOff>206765</xdr:colOff>
      <xdr:row>1</xdr:row>
      <xdr:rowOff>84667</xdr:rowOff>
    </xdr:from>
    <xdr:to>
      <xdr:col>12</xdr:col>
      <xdr:colOff>1732417</xdr:colOff>
      <xdr:row>3</xdr:row>
      <xdr:rowOff>106999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6265" y="169334"/>
          <a:ext cx="1525652" cy="427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6635</xdr:colOff>
      <xdr:row>1</xdr:row>
      <xdr:rowOff>231661</xdr:rowOff>
    </xdr:from>
    <xdr:to>
      <xdr:col>1</xdr:col>
      <xdr:colOff>3381048</xdr:colOff>
      <xdr:row>9</xdr:row>
      <xdr:rowOff>8542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2" y="414834"/>
          <a:ext cx="3380763" cy="1228528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1</xdr:row>
      <xdr:rowOff>29369</xdr:rowOff>
    </xdr:from>
    <xdr:to>
      <xdr:col>8</xdr:col>
      <xdr:colOff>514415</xdr:colOff>
      <xdr:row>3</xdr:row>
      <xdr:rowOff>26218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2AD271B-1429-37E5-C83C-E264D155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360" y="128588"/>
          <a:ext cx="1266097" cy="44981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87957</xdr:rowOff>
    </xdr:from>
    <xdr:to>
      <xdr:col>9</xdr:col>
      <xdr:colOff>511175</xdr:colOff>
      <xdr:row>5</xdr:row>
      <xdr:rowOff>635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576A3CE-2E73-5973-8984-63FA6261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602307"/>
          <a:ext cx="1882775" cy="271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1391954</xdr:colOff>
      <xdr:row>12</xdr:row>
      <xdr:rowOff>143296</xdr:rowOff>
    </xdr:from>
    <xdr:to>
      <xdr:col>1</xdr:col>
      <xdr:colOff>3331988</xdr:colOff>
      <xdr:row>13</xdr:row>
      <xdr:rowOff>305492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54" y="2105446"/>
          <a:ext cx="1940034" cy="3241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85725</xdr:rowOff>
    </xdr:from>
    <xdr:to>
      <xdr:col>1</xdr:col>
      <xdr:colOff>1296813</xdr:colOff>
      <xdr:row>14</xdr:row>
      <xdr:rowOff>20490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47875"/>
          <a:ext cx="1211088" cy="430065"/>
        </a:xfrm>
        <a:prstGeom prst="rect">
          <a:avLst/>
        </a:prstGeom>
      </xdr:spPr>
    </xdr:pic>
    <xdr:clientData/>
  </xdr:twoCellAnchor>
  <xdr:twoCellAnchor>
    <xdr:from>
      <xdr:col>3</xdr:col>
      <xdr:colOff>4163702</xdr:colOff>
      <xdr:row>13</xdr:row>
      <xdr:rowOff>55904</xdr:rowOff>
    </xdr:from>
    <xdr:to>
      <xdr:col>3</xdr:col>
      <xdr:colOff>8154677</xdr:colOff>
      <xdr:row>13</xdr:row>
      <xdr:rowOff>284503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E101432-55F7-C4ED-011A-B9FCC9712E62}"/>
            </a:ext>
          </a:extLst>
        </xdr:cNvPr>
        <xdr:cNvSpPr txBox="1"/>
      </xdr:nvSpPr>
      <xdr:spPr>
        <a:xfrm>
          <a:off x="8516716" y="2210156"/>
          <a:ext cx="39909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DE78-893E-44A5-A51D-D5D5EFA44B18}">
  <sheetPr codeName="Taul2">
    <tabColor rgb="FFFF0000"/>
    <pageSetUpPr fitToPage="1"/>
  </sheetPr>
  <dimension ref="A1:O276"/>
  <sheetViews>
    <sheetView showGridLines="0" zoomScaleNormal="100" zoomScaleSheetLayoutView="100" workbookViewId="0"/>
  </sheetViews>
  <sheetFormatPr defaultRowHeight="14.4" x14ac:dyDescent="0.3"/>
  <cols>
    <col min="1" max="1" width="1.6640625" customWidth="1"/>
    <col min="2" max="2" width="69.33203125" customWidth="1"/>
    <col min="3" max="3" width="29.77734375" customWidth="1"/>
    <col min="4" max="4" width="34.6640625" customWidth="1"/>
    <col min="5" max="5" width="17.77734375" customWidth="1"/>
    <col min="6" max="6" width="43.109375" customWidth="1"/>
    <col min="7" max="7" width="1.6640625" customWidth="1"/>
  </cols>
  <sheetData>
    <row r="1" spans="2:12" ht="26.4" thickBot="1" x14ac:dyDescent="0.55000000000000004">
      <c r="B1" s="101" t="s">
        <v>184</v>
      </c>
      <c r="H1" s="11"/>
    </row>
    <row r="2" spans="2:12" x14ac:dyDescent="0.3">
      <c r="H2" s="11"/>
    </row>
    <row r="3" spans="2:12" x14ac:dyDescent="0.3">
      <c r="H3" s="11"/>
    </row>
    <row r="4" spans="2:12" x14ac:dyDescent="0.3">
      <c r="H4" s="11"/>
    </row>
    <row r="5" spans="2:12" ht="15.6" x14ac:dyDescent="0.3">
      <c r="B5" s="88" t="s">
        <v>170</v>
      </c>
      <c r="H5" s="11"/>
    </row>
    <row r="6" spans="2:12" x14ac:dyDescent="0.3">
      <c r="H6" s="11"/>
    </row>
    <row r="7" spans="2:12" ht="15.6" x14ac:dyDescent="0.3">
      <c r="B7" s="76"/>
      <c r="H7" s="11"/>
    </row>
    <row r="8" spans="2:12" x14ac:dyDescent="0.3">
      <c r="H8" s="11"/>
    </row>
    <row r="9" spans="2:12" x14ac:dyDescent="0.3">
      <c r="H9" s="11"/>
      <c r="L9" s="162"/>
    </row>
    <row r="10" spans="2:12" x14ac:dyDescent="0.3">
      <c r="H10" s="11"/>
    </row>
    <row r="11" spans="2:12" x14ac:dyDescent="0.3">
      <c r="H11" s="11"/>
    </row>
    <row r="12" spans="2:12" x14ac:dyDescent="0.3">
      <c r="H12" s="11"/>
    </row>
    <row r="13" spans="2:12" x14ac:dyDescent="0.3">
      <c r="H13" s="11"/>
    </row>
    <row r="14" spans="2:12" x14ac:dyDescent="0.3">
      <c r="H14" s="11"/>
    </row>
    <row r="15" spans="2:12" x14ac:dyDescent="0.3">
      <c r="H15" s="11"/>
    </row>
    <row r="16" spans="2:12" x14ac:dyDescent="0.3">
      <c r="H16" s="11"/>
    </row>
    <row r="17" spans="1:8" x14ac:dyDescent="0.3">
      <c r="H17" s="11"/>
    </row>
    <row r="18" spans="1:8" x14ac:dyDescent="0.3">
      <c r="H18" s="11"/>
    </row>
    <row r="19" spans="1:8" x14ac:dyDescent="0.3">
      <c r="H19" s="11"/>
    </row>
    <row r="20" spans="1:8" x14ac:dyDescent="0.3">
      <c r="H20" s="11"/>
    </row>
    <row r="21" spans="1:8" ht="15" thickBot="1" x14ac:dyDescent="0.35">
      <c r="A21" s="64"/>
      <c r="B21" s="64"/>
      <c r="C21" s="64"/>
      <c r="D21" s="64"/>
      <c r="E21" s="64"/>
      <c r="F21" s="64"/>
      <c r="G21" s="64"/>
      <c r="H21" s="65"/>
    </row>
    <row r="22" spans="1:8" ht="26.4" thickBot="1" x14ac:dyDescent="0.35">
      <c r="B22" s="163" t="s">
        <v>185</v>
      </c>
      <c r="H22" s="11"/>
    </row>
    <row r="23" spans="1:8" x14ac:dyDescent="0.3">
      <c r="H23" s="11"/>
    </row>
    <row r="24" spans="1:8" x14ac:dyDescent="0.3">
      <c r="H24" s="11"/>
    </row>
    <row r="25" spans="1:8" x14ac:dyDescent="0.3">
      <c r="H25" s="11"/>
    </row>
    <row r="26" spans="1:8" x14ac:dyDescent="0.3">
      <c r="H26" s="11"/>
    </row>
    <row r="27" spans="1:8" x14ac:dyDescent="0.3">
      <c r="H27" s="11"/>
    </row>
    <row r="28" spans="1:8" x14ac:dyDescent="0.3">
      <c r="H28" s="11"/>
    </row>
    <row r="29" spans="1:8" x14ac:dyDescent="0.3">
      <c r="H29" s="11"/>
    </row>
    <row r="30" spans="1:8" ht="15.6" x14ac:dyDescent="0.3">
      <c r="D30" s="78"/>
      <c r="H30" s="11"/>
    </row>
    <row r="31" spans="1:8" x14ac:dyDescent="0.3">
      <c r="H31" s="11"/>
    </row>
    <row r="32" spans="1:8" x14ac:dyDescent="0.3">
      <c r="H32" s="11"/>
    </row>
    <row r="33" spans="8:8" x14ac:dyDescent="0.3">
      <c r="H33" s="11"/>
    </row>
    <row r="34" spans="8:8" x14ac:dyDescent="0.3">
      <c r="H34" s="11"/>
    </row>
    <row r="35" spans="8:8" x14ac:dyDescent="0.3">
      <c r="H35" s="11"/>
    </row>
    <row r="36" spans="8:8" x14ac:dyDescent="0.3">
      <c r="H36" s="11"/>
    </row>
    <row r="37" spans="8:8" x14ac:dyDescent="0.3">
      <c r="H37" s="11"/>
    </row>
    <row r="39" spans="8:8" x14ac:dyDescent="0.3">
      <c r="H39" s="11"/>
    </row>
    <row r="40" spans="8:8" x14ac:dyDescent="0.3">
      <c r="H40" s="11"/>
    </row>
    <row r="41" spans="8:8" x14ac:dyDescent="0.3">
      <c r="H41" s="11"/>
    </row>
    <row r="42" spans="8:8" x14ac:dyDescent="0.3">
      <c r="H42" s="11"/>
    </row>
    <row r="43" spans="8:8" x14ac:dyDescent="0.3">
      <c r="H43" s="11"/>
    </row>
    <row r="44" spans="8:8" x14ac:dyDescent="0.3">
      <c r="H44" s="11"/>
    </row>
    <row r="45" spans="8:8" x14ac:dyDescent="0.3">
      <c r="H45" s="11"/>
    </row>
    <row r="46" spans="8:8" x14ac:dyDescent="0.3">
      <c r="H46" s="11"/>
    </row>
    <row r="47" spans="8:8" x14ac:dyDescent="0.3">
      <c r="H47" s="11"/>
    </row>
    <row r="48" spans="8:8" x14ac:dyDescent="0.3">
      <c r="H48" s="11"/>
    </row>
    <row r="49" spans="8:8" x14ac:dyDescent="0.3">
      <c r="H49" s="11"/>
    </row>
    <row r="50" spans="8:8" x14ac:dyDescent="0.3">
      <c r="H50" s="11"/>
    </row>
    <row r="51" spans="8:8" x14ac:dyDescent="0.3">
      <c r="H51" s="11"/>
    </row>
    <row r="52" spans="8:8" x14ac:dyDescent="0.3">
      <c r="H52" s="11"/>
    </row>
    <row r="53" spans="8:8" x14ac:dyDescent="0.3">
      <c r="H53" s="11"/>
    </row>
    <row r="54" spans="8:8" x14ac:dyDescent="0.3">
      <c r="H54" s="11"/>
    </row>
    <row r="55" spans="8:8" x14ac:dyDescent="0.3">
      <c r="H55" s="11"/>
    </row>
    <row r="56" spans="8:8" x14ac:dyDescent="0.3">
      <c r="H56" s="11"/>
    </row>
    <row r="57" spans="8:8" x14ac:dyDescent="0.3">
      <c r="H57" s="11"/>
    </row>
    <row r="58" spans="8:8" x14ac:dyDescent="0.3">
      <c r="H58" s="11"/>
    </row>
    <row r="59" spans="8:8" x14ac:dyDescent="0.3">
      <c r="H59" s="11"/>
    </row>
    <row r="60" spans="8:8" x14ac:dyDescent="0.3">
      <c r="H60" s="11"/>
    </row>
    <row r="61" spans="8:8" x14ac:dyDescent="0.3">
      <c r="H61" s="11"/>
    </row>
    <row r="62" spans="8:8" x14ac:dyDescent="0.3">
      <c r="H62" s="11"/>
    </row>
    <row r="63" spans="8:8" x14ac:dyDescent="0.3">
      <c r="H63" s="11"/>
    </row>
    <row r="64" spans="8:8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  <row r="84" spans="8:8" x14ac:dyDescent="0.3">
      <c r="H84" s="11"/>
    </row>
    <row r="85" spans="8:8" x14ac:dyDescent="0.3">
      <c r="H85" s="11"/>
    </row>
    <row r="86" spans="8:8" x14ac:dyDescent="0.3">
      <c r="H86" s="11"/>
    </row>
    <row r="87" spans="8:8" x14ac:dyDescent="0.3">
      <c r="H87" s="11"/>
    </row>
    <row r="88" spans="8:8" x14ac:dyDescent="0.3">
      <c r="H88" s="11"/>
    </row>
    <row r="89" spans="8:8" x14ac:dyDescent="0.3">
      <c r="H89" s="11"/>
    </row>
    <row r="90" spans="8:8" x14ac:dyDescent="0.3">
      <c r="H90" s="11"/>
    </row>
    <row r="91" spans="8:8" x14ac:dyDescent="0.3">
      <c r="H91" s="11"/>
    </row>
    <row r="92" spans="8:8" x14ac:dyDescent="0.3">
      <c r="H92" s="11"/>
    </row>
    <row r="93" spans="8:8" x14ac:dyDescent="0.3">
      <c r="H93" s="11"/>
    </row>
    <row r="94" spans="8:8" x14ac:dyDescent="0.3">
      <c r="H94" s="11"/>
    </row>
    <row r="95" spans="8:8" x14ac:dyDescent="0.3">
      <c r="H95" s="11"/>
    </row>
    <row r="96" spans="8:8" x14ac:dyDescent="0.3">
      <c r="H96" s="11"/>
    </row>
    <row r="97" spans="1:8" x14ac:dyDescent="0.3">
      <c r="H97" s="11"/>
    </row>
    <row r="98" spans="1:8" x14ac:dyDescent="0.3">
      <c r="H98" s="11"/>
    </row>
    <row r="99" spans="1:8" x14ac:dyDescent="0.3">
      <c r="H99" s="11"/>
    </row>
    <row r="100" spans="1:8" x14ac:dyDescent="0.3">
      <c r="H100" s="11"/>
    </row>
    <row r="101" spans="1:8" x14ac:dyDescent="0.3">
      <c r="H101" s="11"/>
    </row>
    <row r="102" spans="1:8" x14ac:dyDescent="0.3">
      <c r="H102" s="11"/>
    </row>
    <row r="103" spans="1:8" x14ac:dyDescent="0.3">
      <c r="H103" s="11"/>
    </row>
    <row r="104" spans="1:8" x14ac:dyDescent="0.3">
      <c r="H104" s="11"/>
    </row>
    <row r="105" spans="1:8" x14ac:dyDescent="0.3">
      <c r="H105" s="11"/>
    </row>
    <row r="106" spans="1:8" x14ac:dyDescent="0.3">
      <c r="H106" s="11"/>
    </row>
    <row r="107" spans="1:8" x14ac:dyDescent="0.3">
      <c r="H107" s="11"/>
    </row>
    <row r="108" spans="1:8" ht="30.45" customHeight="1" x14ac:dyDescent="0.3">
      <c r="A108" s="58"/>
      <c r="B108" s="102" t="s">
        <v>155</v>
      </c>
      <c r="C108" s="79"/>
      <c r="D108" s="79"/>
      <c r="E108" s="79"/>
      <c r="F108" s="79"/>
      <c r="G108" s="79"/>
      <c r="H108" s="164"/>
    </row>
    <row r="109" spans="1:8" x14ac:dyDescent="0.3">
      <c r="H109" s="11"/>
    </row>
    <row r="110" spans="1:8" x14ac:dyDescent="0.3">
      <c r="H110" s="11"/>
    </row>
    <row r="111" spans="1:8" x14ac:dyDescent="0.3">
      <c r="B111" t="s">
        <v>186</v>
      </c>
      <c r="H111" s="11"/>
    </row>
    <row r="112" spans="1:8" x14ac:dyDescent="0.3">
      <c r="H112" s="11"/>
    </row>
    <row r="113" spans="8:8" x14ac:dyDescent="0.3">
      <c r="H113" s="11"/>
    </row>
    <row r="114" spans="8:8" x14ac:dyDescent="0.3">
      <c r="H114" s="11"/>
    </row>
    <row r="115" spans="8:8" x14ac:dyDescent="0.3">
      <c r="H115" s="11"/>
    </row>
    <row r="116" spans="8:8" x14ac:dyDescent="0.3">
      <c r="H116" s="11"/>
    </row>
    <row r="117" spans="8:8" x14ac:dyDescent="0.3">
      <c r="H117" s="11"/>
    </row>
    <row r="118" spans="8:8" x14ac:dyDescent="0.3">
      <c r="H118" s="11"/>
    </row>
    <row r="119" spans="8:8" x14ac:dyDescent="0.3">
      <c r="H119" s="11"/>
    </row>
    <row r="120" spans="8:8" x14ac:dyDescent="0.3">
      <c r="H120" s="11"/>
    </row>
    <row r="121" spans="8:8" x14ac:dyDescent="0.3">
      <c r="H121" s="11"/>
    </row>
    <row r="122" spans="8:8" x14ac:dyDescent="0.3">
      <c r="H122" s="11"/>
    </row>
    <row r="123" spans="8:8" x14ac:dyDescent="0.3">
      <c r="H123" s="11"/>
    </row>
    <row r="124" spans="8:8" x14ac:dyDescent="0.3">
      <c r="H124" s="11"/>
    </row>
    <row r="125" spans="8:8" x14ac:dyDescent="0.3">
      <c r="H125" s="11"/>
    </row>
    <row r="126" spans="8:8" x14ac:dyDescent="0.3">
      <c r="H126" s="11"/>
    </row>
    <row r="127" spans="8:8" x14ac:dyDescent="0.3">
      <c r="H127" s="11"/>
    </row>
    <row r="128" spans="8:8" x14ac:dyDescent="0.3">
      <c r="H128" s="11"/>
    </row>
    <row r="129" spans="8:8" x14ac:dyDescent="0.3">
      <c r="H129" s="11"/>
    </row>
    <row r="130" spans="8:8" x14ac:dyDescent="0.3">
      <c r="H130" s="11"/>
    </row>
    <row r="131" spans="8:8" x14ac:dyDescent="0.3">
      <c r="H131" s="11"/>
    </row>
    <row r="132" spans="8:8" x14ac:dyDescent="0.3">
      <c r="H132" s="11"/>
    </row>
    <row r="133" spans="8:8" x14ac:dyDescent="0.3">
      <c r="H133" s="11"/>
    </row>
    <row r="134" spans="8:8" x14ac:dyDescent="0.3">
      <c r="H134" s="11"/>
    </row>
    <row r="135" spans="8:8" x14ac:dyDescent="0.3">
      <c r="H135" s="11"/>
    </row>
    <row r="136" spans="8:8" x14ac:dyDescent="0.3">
      <c r="H136" s="11"/>
    </row>
    <row r="137" spans="8:8" x14ac:dyDescent="0.3">
      <c r="H137" s="11"/>
    </row>
    <row r="138" spans="8:8" ht="21.45" customHeight="1" x14ac:dyDescent="0.3">
      <c r="H138" s="11"/>
    </row>
    <row r="139" spans="8:8" x14ac:dyDescent="0.3">
      <c r="H139" s="11"/>
    </row>
    <row r="140" spans="8:8" ht="19.05" customHeight="1" x14ac:dyDescent="0.3">
      <c r="H140" s="11"/>
    </row>
    <row r="141" spans="8:8" x14ac:dyDescent="0.3">
      <c r="H141" s="11"/>
    </row>
    <row r="142" spans="8:8" x14ac:dyDescent="0.3">
      <c r="H142" s="11"/>
    </row>
    <row r="143" spans="8:8" x14ac:dyDescent="0.3">
      <c r="H143" s="11"/>
    </row>
    <row r="144" spans="8:8" x14ac:dyDescent="0.3">
      <c r="H144" s="11"/>
    </row>
    <row r="145" spans="8:8" x14ac:dyDescent="0.3">
      <c r="H145" s="11"/>
    </row>
    <row r="146" spans="8:8" x14ac:dyDescent="0.3">
      <c r="H146" s="11"/>
    </row>
    <row r="147" spans="8:8" x14ac:dyDescent="0.3">
      <c r="H147" s="11"/>
    </row>
    <row r="148" spans="8:8" x14ac:dyDescent="0.3">
      <c r="H148" s="11"/>
    </row>
    <row r="149" spans="8:8" x14ac:dyDescent="0.3">
      <c r="H149" s="11"/>
    </row>
    <row r="150" spans="8:8" x14ac:dyDescent="0.3">
      <c r="H150" s="11"/>
    </row>
    <row r="151" spans="8:8" x14ac:dyDescent="0.3">
      <c r="H151" s="11"/>
    </row>
    <row r="152" spans="8:8" x14ac:dyDescent="0.3">
      <c r="H152" s="11"/>
    </row>
    <row r="153" spans="8:8" x14ac:dyDescent="0.3">
      <c r="H153" s="11"/>
    </row>
    <row r="154" spans="8:8" x14ac:dyDescent="0.3">
      <c r="H154" s="11"/>
    </row>
    <row r="155" spans="8:8" x14ac:dyDescent="0.3">
      <c r="H155" s="11"/>
    </row>
    <row r="156" spans="8:8" x14ac:dyDescent="0.3">
      <c r="H156" s="11"/>
    </row>
    <row r="157" spans="8:8" x14ac:dyDescent="0.3">
      <c r="H157" s="11"/>
    </row>
    <row r="158" spans="8:8" x14ac:dyDescent="0.3">
      <c r="H158" s="11"/>
    </row>
    <row r="159" spans="8:8" x14ac:dyDescent="0.3">
      <c r="H159" s="11"/>
    </row>
    <row r="160" spans="8:8" x14ac:dyDescent="0.3">
      <c r="H160" s="11"/>
    </row>
    <row r="161" spans="1:15" x14ac:dyDescent="0.3">
      <c r="H161" s="11"/>
    </row>
    <row r="162" spans="1:15" x14ac:dyDescent="0.3">
      <c r="H162" s="11"/>
    </row>
    <row r="163" spans="1:15" x14ac:dyDescent="0.3">
      <c r="H163" s="11"/>
    </row>
    <row r="164" spans="1:15" x14ac:dyDescent="0.3">
      <c r="H164" s="11"/>
    </row>
    <row r="165" spans="1:15" x14ac:dyDescent="0.3">
      <c r="H165" s="11"/>
    </row>
    <row r="166" spans="1:15" x14ac:dyDescent="0.3">
      <c r="H166" s="11"/>
    </row>
    <row r="167" spans="1:15" x14ac:dyDescent="0.3">
      <c r="H167" s="11"/>
    </row>
    <row r="168" spans="1:15" x14ac:dyDescent="0.3">
      <c r="H168" s="11"/>
    </row>
    <row r="169" spans="1:15" x14ac:dyDescent="0.3">
      <c r="H169" s="11"/>
    </row>
    <row r="170" spans="1:15" ht="41.55" customHeight="1" x14ac:dyDescent="0.3">
      <c r="A170" s="12"/>
      <c r="B170" s="75"/>
      <c r="C170" s="75"/>
      <c r="H170" s="11"/>
      <c r="I170" s="1"/>
      <c r="J170" s="1"/>
      <c r="K170" s="1"/>
      <c r="L170" s="1"/>
      <c r="M170" s="1"/>
      <c r="N170" s="1"/>
      <c r="O170" s="1"/>
    </row>
    <row r="171" spans="1:15" ht="13.5" customHeight="1" x14ac:dyDescent="0.3">
      <c r="A171" s="12"/>
      <c r="B171" s="8"/>
      <c r="C171" s="9"/>
      <c r="H171" s="11"/>
      <c r="I171" s="1"/>
      <c r="J171" s="1"/>
      <c r="K171" s="1"/>
      <c r="L171" s="1"/>
      <c r="M171" s="1"/>
      <c r="N171" s="1"/>
      <c r="O171" s="1"/>
    </row>
    <row r="172" spans="1:15" ht="31.2" x14ac:dyDescent="0.3">
      <c r="A172" s="12"/>
      <c r="B172" s="10"/>
      <c r="C172" s="10"/>
      <c r="H172" s="11"/>
      <c r="I172" s="1"/>
      <c r="J172" s="1"/>
      <c r="K172" s="1"/>
      <c r="L172" s="1"/>
      <c r="M172" s="1"/>
      <c r="N172" s="1"/>
      <c r="O172" s="1"/>
    </row>
    <row r="173" spans="1:15" ht="97.95" customHeight="1" x14ac:dyDescent="0.3">
      <c r="A173" s="12"/>
      <c r="H173" s="11"/>
      <c r="I173" s="1"/>
      <c r="J173" s="1"/>
      <c r="K173" s="1"/>
      <c r="L173" s="1"/>
      <c r="M173" s="1"/>
      <c r="N173" s="1"/>
      <c r="O173" s="1"/>
    </row>
    <row r="174" spans="1:15" x14ac:dyDescent="0.3">
      <c r="A174" s="13"/>
      <c r="B174" s="64"/>
      <c r="C174" s="64"/>
      <c r="D174" s="64"/>
      <c r="E174" s="64"/>
      <c r="F174" s="64"/>
      <c r="G174" s="64"/>
      <c r="H174" s="65"/>
      <c r="I174" s="1"/>
      <c r="J174" s="1"/>
      <c r="K174" s="1"/>
      <c r="L174" s="1"/>
      <c r="M174" s="1"/>
      <c r="N174" s="1"/>
      <c r="O174" s="1"/>
    </row>
    <row r="175" spans="1:15" s="3" customFormat="1" ht="25.8" x14ac:dyDescent="0.5">
      <c r="A175" s="12"/>
      <c r="D175"/>
      <c r="E175"/>
      <c r="G175"/>
      <c r="H175"/>
      <c r="I175" s="2"/>
      <c r="J175" s="2"/>
      <c r="K175" s="2"/>
      <c r="L175" s="2"/>
      <c r="M175" s="2"/>
      <c r="N175" s="2"/>
      <c r="O175" s="2"/>
    </row>
    <row r="176" spans="1:15" x14ac:dyDescent="0.3">
      <c r="A176" s="12"/>
      <c r="I176" s="1"/>
      <c r="J176" s="1"/>
      <c r="K176" s="1"/>
      <c r="L176" s="1"/>
      <c r="M176" s="1"/>
      <c r="N176" s="1"/>
      <c r="O176" s="1"/>
    </row>
    <row r="177" spans="1:15" x14ac:dyDescent="0.3">
      <c r="A177" s="12"/>
      <c r="I177" s="1"/>
      <c r="J177" s="1"/>
      <c r="K177" s="1"/>
      <c r="L177" s="1"/>
      <c r="M177" s="1"/>
      <c r="N177" s="1"/>
      <c r="O177" s="1"/>
    </row>
    <row r="178" spans="1:15" x14ac:dyDescent="0.3">
      <c r="A178" s="12"/>
      <c r="I178" s="1"/>
      <c r="J178" s="1"/>
      <c r="K178" s="1"/>
      <c r="L178" s="1"/>
      <c r="M178" s="1"/>
      <c r="N178" s="1"/>
      <c r="O178" s="1"/>
    </row>
    <row r="179" spans="1:15" x14ac:dyDescent="0.3">
      <c r="A179" s="12"/>
      <c r="I179" s="1"/>
      <c r="J179" s="1"/>
      <c r="K179" s="1"/>
      <c r="L179" s="1"/>
      <c r="M179" s="1"/>
      <c r="N179" s="1"/>
      <c r="O179" s="1"/>
    </row>
    <row r="180" spans="1:15" ht="19.05" customHeight="1" x14ac:dyDescent="0.3">
      <c r="B180" s="80"/>
    </row>
    <row r="181" spans="1:15" x14ac:dyDescent="0.3">
      <c r="B181" s="1"/>
    </row>
    <row r="182" spans="1:15" ht="16.95" customHeight="1" x14ac:dyDescent="0.5">
      <c r="B182" s="1"/>
      <c r="C182" s="3"/>
      <c r="F182" s="5"/>
    </row>
    <row r="183" spans="1:15" ht="16.95" customHeight="1" x14ac:dyDescent="0.3">
      <c r="F183" s="5"/>
    </row>
    <row r="184" spans="1:15" ht="16.95" customHeight="1" x14ac:dyDescent="0.5">
      <c r="B184" s="1"/>
      <c r="C184" s="3"/>
      <c r="F184" s="5"/>
    </row>
    <row r="185" spans="1:15" ht="16.95" customHeight="1" x14ac:dyDescent="0.5">
      <c r="B185" s="1"/>
      <c r="C185" s="3"/>
      <c r="F185" s="5"/>
    </row>
    <row r="186" spans="1:15" ht="16.95" customHeight="1" x14ac:dyDescent="0.5">
      <c r="A186" s="12"/>
      <c r="B186" s="1"/>
      <c r="C186" s="3"/>
      <c r="F186" s="5"/>
    </row>
    <row r="187" spans="1:15" ht="16.95" customHeight="1" x14ac:dyDescent="0.5">
      <c r="A187" s="12"/>
      <c r="B187" s="1"/>
      <c r="C187" s="3"/>
      <c r="F187" s="5"/>
    </row>
    <row r="188" spans="1:15" ht="16.95" customHeight="1" x14ac:dyDescent="0.5">
      <c r="A188" s="12"/>
      <c r="B188" s="1"/>
      <c r="C188" s="3"/>
      <c r="F188" s="5"/>
    </row>
    <row r="189" spans="1:15" ht="16.95" customHeight="1" x14ac:dyDescent="0.3">
      <c r="A189" s="12"/>
      <c r="B189" s="1"/>
      <c r="C189" s="5"/>
      <c r="F189" s="5"/>
    </row>
    <row r="190" spans="1:15" ht="16.95" customHeight="1" x14ac:dyDescent="0.5">
      <c r="A190" s="12"/>
      <c r="B190" s="1"/>
      <c r="C190" s="3"/>
      <c r="F190" s="5"/>
    </row>
    <row r="191" spans="1:15" ht="16.95" customHeight="1" x14ac:dyDescent="0.5">
      <c r="A191" s="12"/>
      <c r="B191" s="1"/>
      <c r="C191" s="3"/>
      <c r="F191" s="5"/>
    </row>
    <row r="192" spans="1:15" ht="16.95" customHeight="1" x14ac:dyDescent="0.5">
      <c r="A192" s="12"/>
      <c r="B192" s="1"/>
      <c r="C192" s="3"/>
      <c r="F192" s="5"/>
    </row>
    <row r="193" spans="1:15" ht="16.95" customHeight="1" x14ac:dyDescent="0.5">
      <c r="A193" s="12"/>
      <c r="B193" s="1"/>
      <c r="C193" s="3"/>
      <c r="F193" s="5"/>
    </row>
    <row r="194" spans="1:15" ht="16.95" customHeight="1" x14ac:dyDescent="0.5">
      <c r="A194" s="12"/>
      <c r="B194" s="1"/>
      <c r="C194" s="3"/>
      <c r="F194" s="5"/>
    </row>
    <row r="195" spans="1:15" ht="16.95" customHeight="1" x14ac:dyDescent="0.5">
      <c r="A195" s="12"/>
      <c r="B195" s="1"/>
      <c r="C195" s="3"/>
      <c r="F195" s="5"/>
    </row>
    <row r="196" spans="1:15" ht="15" customHeight="1" x14ac:dyDescent="0.5">
      <c r="A196" s="12"/>
      <c r="B196" s="1"/>
      <c r="C196" s="3"/>
      <c r="F196" s="5"/>
    </row>
    <row r="197" spans="1:15" ht="15" customHeight="1" x14ac:dyDescent="0.5">
      <c r="A197" s="12"/>
      <c r="B197" s="1"/>
      <c r="C197" s="3"/>
      <c r="F197" s="5"/>
    </row>
    <row r="198" spans="1:15" ht="15" customHeight="1" x14ac:dyDescent="0.5">
      <c r="A198" s="12"/>
      <c r="B198" s="1"/>
      <c r="C198" s="3"/>
      <c r="F198" s="5"/>
    </row>
    <row r="199" spans="1:15" x14ac:dyDescent="0.3">
      <c r="B199" s="1"/>
    </row>
    <row r="200" spans="1:15" x14ac:dyDescent="0.3">
      <c r="A200" s="12"/>
      <c r="B200" s="1"/>
    </row>
    <row r="201" spans="1:15" x14ac:dyDescent="0.3">
      <c r="A201" s="12"/>
      <c r="B201" s="1"/>
    </row>
    <row r="202" spans="1:15" x14ac:dyDescent="0.3">
      <c r="A202" s="12"/>
      <c r="B202" s="1"/>
    </row>
    <row r="203" spans="1:15" ht="12.45" customHeight="1" x14ac:dyDescent="0.3">
      <c r="A203" s="12"/>
      <c r="B203" s="1"/>
      <c r="F203" s="80"/>
    </row>
    <row r="204" spans="1:15" x14ac:dyDescent="0.3">
      <c r="A204" s="12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">
      <c r="A205" s="12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">
      <c r="A206" s="12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">
      <c r="A207" s="12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">
      <c r="A208" s="12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">
      <c r="A209" s="12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">
      <c r="A210" s="12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">
      <c r="A211" s="12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">
      <c r="A212" s="12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">
      <c r="A213" s="12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">
      <c r="A214" s="12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">
      <c r="A215" s="12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">
      <c r="A216" s="12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">
      <c r="A217" s="12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">
      <c r="A218" s="12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">
      <c r="A219" s="12"/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">
      <c r="A220" s="12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">
      <c r="A221" s="12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">
      <c r="A222" s="12"/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">
      <c r="A223" s="12"/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">
      <c r="A224" s="12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">
      <c r="A225" s="12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">
      <c r="A226" s="12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">
      <c r="A227" s="12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">
      <c r="A228" s="12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">
      <c r="A229" s="12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">
      <c r="A230" s="12"/>
      <c r="B230" s="1"/>
      <c r="C230" s="1"/>
      <c r="D230" s="1"/>
      <c r="F230" s="81"/>
      <c r="H230" s="1"/>
      <c r="I230" s="1"/>
      <c r="J230" s="1"/>
      <c r="K230" s="1"/>
      <c r="L230" s="1"/>
      <c r="M230" s="1"/>
      <c r="N230" s="1"/>
      <c r="O230" s="1"/>
    </row>
    <row r="231" spans="1:15" x14ac:dyDescent="0.3">
      <c r="A231" s="12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">
      <c r="A232" s="12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">
      <c r="A233" s="12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">
      <c r="A234" s="12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">
      <c r="A235" s="12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">
      <c r="A236" s="12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">
      <c r="A237" s="12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">
      <c r="A238" s="12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">
      <c r="A239" s="12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">
      <c r="A240" s="12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">
      <c r="A241" s="12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">
      <c r="A242" s="12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">
      <c r="A243" s="12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">
      <c r="A244" s="12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">
      <c r="A245" s="12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">
      <c r="A246" s="12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">
      <c r="A247" s="12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">
      <c r="A248" s="12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">
      <c r="A249" s="12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">
      <c r="A250" s="12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">
      <c r="A251" s="12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">
      <c r="A252" s="12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">
      <c r="A253" s="12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">
      <c r="A255" s="12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">
      <c r="A256" s="12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">
      <c r="A257" s="12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">
      <c r="A258" s="12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">
      <c r="A260" s="12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">
      <c r="A261" s="12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">
      <c r="A262" s="12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">
      <c r="A263" s="12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">
      <c r="A264" s="12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">
      <c r="A265" s="12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">
      <c r="A266" s="12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">
      <c r="A267" s="12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">
      <c r="A268" s="12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">
      <c r="A269" s="12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">
      <c r="A270" s="12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">
      <c r="A271" s="12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">
      <c r="A272" s="12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">
      <c r="A273" s="12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">
      <c r="A274" s="12"/>
      <c r="B274" s="1"/>
      <c r="F274" s="1"/>
    </row>
    <row r="275" spans="1:15" x14ac:dyDescent="0.3">
      <c r="A275" s="12"/>
      <c r="B275" s="1"/>
      <c r="F275" s="1"/>
    </row>
    <row r="276" spans="1:15" x14ac:dyDescent="0.3">
      <c r="A276" s="12"/>
    </row>
  </sheetData>
  <sheetProtection algorithmName="SHA-512" hashValue="YnPp1ZOxs6QUHMFR1/1lCt/d7ZztStj5ZTB5YE0NKS1MpkLJISNq/XgWs6rqlybVqhZKy484lTo1Yjte3b1luw==" saltValue="H5bQllLxXGVTbaSwq9eaE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>
    <oddFooter>&amp;R&amp;8Lomake tuotettu Outokaita tuottamhan ry:n Vasara ja nauloja -hankkeessa</oddFooter>
  </headerFooter>
  <rowBreaks count="2" manualBreakCount="2">
    <brk id="107" max="7" man="1"/>
    <brk id="184" max="14" man="1"/>
  </rowBreaks>
  <colBreaks count="2" manualBreakCount="2">
    <brk id="5" max="173" man="1"/>
    <brk id="7" max="17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E3AB-5138-4255-88CF-40310D216227}">
  <sheetPr codeName="Taul3">
    <tabColor theme="1"/>
    <pageSetUpPr fitToPage="1"/>
  </sheetPr>
  <dimension ref="A1:X22"/>
  <sheetViews>
    <sheetView showGridLines="0" zoomScaleNormal="100" workbookViewId="0">
      <selection activeCell="D6" sqref="D6"/>
    </sheetView>
  </sheetViews>
  <sheetFormatPr defaultRowHeight="14.4" x14ac:dyDescent="0.3"/>
  <cols>
    <col min="1" max="1" width="7.21875" customWidth="1"/>
    <col min="2" max="2" width="1.44140625" customWidth="1"/>
    <col min="3" max="3" width="35.5546875" customWidth="1"/>
    <col min="4" max="4" width="78.77734375" customWidth="1"/>
    <col min="5" max="5" width="1.6640625" customWidth="1"/>
    <col min="7" max="7" width="42.21875" customWidth="1"/>
    <col min="13" max="13" width="1.109375" customWidth="1"/>
  </cols>
  <sheetData>
    <row r="1" spans="1:24" ht="9" customHeight="1" x14ac:dyDescent="0.3">
      <c r="A1" s="1"/>
      <c r="B1" s="1"/>
      <c r="C1" s="1"/>
      <c r="D1" s="1"/>
      <c r="E1" s="1"/>
      <c r="F1" s="1"/>
      <c r="M1" s="1"/>
      <c r="N1" s="1"/>
    </row>
    <row r="2" spans="1:24" ht="35.549999999999997" customHeight="1" x14ac:dyDescent="0.3">
      <c r="A2" s="1"/>
      <c r="C2" s="159" t="s">
        <v>145</v>
      </c>
      <c r="D2" s="16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6.45" customHeight="1" x14ac:dyDescent="0.3">
      <c r="A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 x14ac:dyDescent="0.3">
      <c r="A4" s="1"/>
      <c r="C4" s="166" t="s">
        <v>146</v>
      </c>
      <c r="D4" s="17"/>
      <c r="M4" s="1"/>
      <c r="N4" s="1"/>
      <c r="O4" s="1"/>
      <c r="P4" s="1"/>
      <c r="Q4" s="1"/>
      <c r="R4" s="1"/>
      <c r="S4" s="1"/>
      <c r="V4" s="1"/>
      <c r="W4" s="1"/>
      <c r="X4" s="1"/>
    </row>
    <row r="5" spans="1:24" s="6" customFormat="1" ht="19.05" customHeight="1" x14ac:dyDescent="0.3">
      <c r="A5" s="1"/>
      <c r="B5"/>
      <c r="C5" s="156" t="s">
        <v>147</v>
      </c>
      <c r="D5" s="152"/>
      <c r="E5"/>
      <c r="F5"/>
      <c r="G5"/>
      <c r="H5"/>
      <c r="I5"/>
      <c r="J5"/>
      <c r="K5"/>
      <c r="L5"/>
      <c r="M5" s="1"/>
      <c r="N5" s="1"/>
      <c r="O5" s="1"/>
      <c r="P5" s="1"/>
      <c r="Q5" s="1"/>
      <c r="R5" s="1"/>
      <c r="S5" s="1"/>
      <c r="T5"/>
      <c r="U5"/>
      <c r="V5" s="7"/>
      <c r="W5" s="7"/>
      <c r="X5" s="7"/>
    </row>
    <row r="6" spans="1:24" s="6" customFormat="1" ht="19.05" customHeight="1" x14ac:dyDescent="0.3">
      <c r="A6" s="1"/>
      <c r="B6"/>
      <c r="C6" s="157" t="s">
        <v>148</v>
      </c>
      <c r="D6" s="153"/>
      <c r="E6"/>
      <c r="F6"/>
      <c r="H6"/>
      <c r="I6"/>
      <c r="J6"/>
      <c r="K6"/>
      <c r="L6"/>
      <c r="M6" s="1"/>
      <c r="N6" s="1"/>
      <c r="O6" s="1"/>
      <c r="P6" s="1"/>
      <c r="Q6" s="1"/>
      <c r="R6" s="1"/>
      <c r="S6" s="1"/>
      <c r="T6"/>
      <c r="U6"/>
      <c r="V6" s="7"/>
      <c r="W6" s="7"/>
      <c r="X6" s="7"/>
    </row>
    <row r="7" spans="1:24" s="6" customFormat="1" ht="19.05" customHeight="1" x14ac:dyDescent="0.3">
      <c r="A7" s="1"/>
      <c r="B7"/>
      <c r="C7" s="157" t="s">
        <v>153</v>
      </c>
      <c r="D7" s="153"/>
      <c r="E7"/>
      <c r="F7"/>
      <c r="G7"/>
      <c r="H7"/>
      <c r="I7"/>
      <c r="J7"/>
      <c r="K7"/>
      <c r="L7"/>
      <c r="M7" s="1"/>
      <c r="N7" s="1"/>
      <c r="O7" s="1"/>
      <c r="P7" s="1"/>
      <c r="Q7" s="1"/>
      <c r="R7" s="1"/>
      <c r="S7" s="1"/>
      <c r="T7"/>
      <c r="U7"/>
      <c r="V7" s="7"/>
      <c r="W7" s="7"/>
      <c r="X7" s="7"/>
    </row>
    <row r="8" spans="1:24" ht="19.05" customHeight="1" x14ac:dyDescent="0.3">
      <c r="A8" s="1"/>
      <c r="C8" s="157" t="s">
        <v>149</v>
      </c>
      <c r="D8" s="153"/>
      <c r="M8" s="1"/>
      <c r="N8" s="1"/>
      <c r="O8" s="1"/>
      <c r="P8" s="1"/>
      <c r="Q8" s="1"/>
      <c r="R8" s="1"/>
      <c r="S8" s="1"/>
    </row>
    <row r="9" spans="1:24" ht="19.05" customHeight="1" x14ac:dyDescent="0.3">
      <c r="A9" s="1"/>
      <c r="C9" s="157" t="s">
        <v>150</v>
      </c>
      <c r="D9" s="153"/>
      <c r="M9" s="1"/>
      <c r="N9" s="1"/>
      <c r="O9" s="1"/>
      <c r="P9" s="1"/>
      <c r="Q9" s="1"/>
      <c r="R9" s="1"/>
      <c r="S9" s="1"/>
    </row>
    <row r="10" spans="1:24" ht="19.05" customHeight="1" x14ac:dyDescent="0.3">
      <c r="A10" s="1"/>
      <c r="C10" s="158" t="s">
        <v>151</v>
      </c>
      <c r="D10" s="154"/>
      <c r="M10" s="1"/>
      <c r="N10" s="1"/>
      <c r="O10" s="1"/>
      <c r="P10" s="1"/>
      <c r="Q10" s="1"/>
      <c r="R10" s="1"/>
      <c r="S10" s="1"/>
    </row>
    <row r="11" spans="1:24" ht="7.5" customHeight="1" x14ac:dyDescent="0.3">
      <c r="A11" s="1"/>
      <c r="C11" s="161"/>
      <c r="D11" s="119"/>
      <c r="M11" s="1"/>
      <c r="N11" s="1"/>
      <c r="O11" s="1"/>
      <c r="P11" s="1"/>
      <c r="Q11" s="1"/>
      <c r="R11" s="1"/>
      <c r="S11" s="1"/>
    </row>
    <row r="12" spans="1:24" x14ac:dyDescent="0.3">
      <c r="A12" s="1"/>
      <c r="C12" s="167" t="s">
        <v>139</v>
      </c>
      <c r="D12" s="168"/>
      <c r="M12" s="1"/>
      <c r="N12" s="1"/>
      <c r="O12" s="1"/>
      <c r="P12" s="1"/>
      <c r="Q12" s="1"/>
      <c r="R12" s="1"/>
      <c r="S12" s="1"/>
    </row>
    <row r="13" spans="1:24" ht="19.05" customHeight="1" x14ac:dyDescent="0.3">
      <c r="A13" s="1"/>
      <c r="C13" s="156" t="s">
        <v>39</v>
      </c>
      <c r="D13" s="152"/>
      <c r="M13" s="1"/>
      <c r="N13" s="1"/>
      <c r="O13" s="1"/>
      <c r="P13" s="1"/>
      <c r="Q13" s="1"/>
      <c r="R13" s="1"/>
      <c r="S13" s="1"/>
    </row>
    <row r="14" spans="1:24" ht="19.05" customHeight="1" x14ac:dyDescent="0.3">
      <c r="A14" s="1"/>
      <c r="C14" s="157" t="s">
        <v>152</v>
      </c>
      <c r="D14" s="153"/>
      <c r="M14" s="1"/>
      <c r="N14" s="1"/>
      <c r="O14" s="1"/>
      <c r="P14" s="1"/>
      <c r="Q14" s="1"/>
      <c r="R14" s="1"/>
      <c r="S14" s="1"/>
    </row>
    <row r="15" spans="1:24" ht="19.05" customHeight="1" x14ac:dyDescent="0.3">
      <c r="A15" s="1"/>
      <c r="C15" s="157" t="s">
        <v>40</v>
      </c>
      <c r="D15" s="153"/>
      <c r="M15" s="1"/>
      <c r="N15" s="1"/>
      <c r="O15" s="1"/>
      <c r="P15" s="1"/>
      <c r="Q15" s="1"/>
      <c r="R15" s="1"/>
      <c r="S15" s="1"/>
    </row>
    <row r="16" spans="1:24" ht="19.05" customHeight="1" x14ac:dyDescent="0.3">
      <c r="A16" s="1"/>
      <c r="C16" s="158" t="s">
        <v>41</v>
      </c>
      <c r="D16" s="155"/>
      <c r="M16" s="1"/>
      <c r="N16" s="1"/>
      <c r="O16" s="1"/>
      <c r="P16" s="1"/>
      <c r="Q16" s="1"/>
      <c r="R16" s="1"/>
      <c r="S16" s="1"/>
    </row>
    <row r="17" spans="1:19" ht="10.5" customHeight="1" x14ac:dyDescent="0.3">
      <c r="A17" s="1"/>
      <c r="B17" s="1"/>
      <c r="C17" s="1"/>
      <c r="D17" s="1"/>
      <c r="E17" s="1"/>
      <c r="F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M18" s="1"/>
      <c r="N18" s="1"/>
      <c r="O18" s="1"/>
      <c r="P18" s="1"/>
      <c r="Q18" s="1"/>
      <c r="R18" s="1"/>
      <c r="S18" s="1"/>
    </row>
    <row r="19" spans="1:19" x14ac:dyDescent="0.3">
      <c r="M19" s="1"/>
      <c r="N19" s="1"/>
      <c r="O19" s="1"/>
      <c r="P19" s="1"/>
      <c r="Q19" s="1"/>
      <c r="R19" s="1"/>
      <c r="S19" s="1"/>
    </row>
    <row r="20" spans="1:19" x14ac:dyDescent="0.3">
      <c r="M20" s="1"/>
      <c r="N20" s="1"/>
      <c r="O20" s="1"/>
      <c r="P20" s="1"/>
      <c r="Q20" s="1"/>
      <c r="R20" s="1"/>
      <c r="S20" s="1"/>
    </row>
    <row r="21" spans="1:19" x14ac:dyDescent="0.3">
      <c r="M21" s="1"/>
    </row>
    <row r="22" spans="1:19" x14ac:dyDescent="0.3">
      <c r="M22" s="1"/>
    </row>
  </sheetData>
  <sheetProtection algorithmName="SHA-512" hashValue="OJxjoeqeZmRFz8EEjhmAKf733QHJlVHbORa7EEgjdSS2pX8ovlCl3+pUpoYSicBk+TY+Rd43CzHWvz0vA1mllg==" saltValue="RkcpPK4zq91m9KrlF58QX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headerFooter>
    <oddHeader>&amp;L&amp;G&amp;C&amp;G</oddHeader>
  </headerFooter>
  <colBreaks count="1" manualBreakCount="1">
    <brk id="13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BF2B-D8B0-4808-8D78-AD9A338319C3}">
  <sheetPr codeName="Taul11">
    <tabColor theme="9" tint="0.39997558519241921"/>
    <pageSetUpPr fitToPage="1"/>
  </sheetPr>
  <dimension ref="A1:P198"/>
  <sheetViews>
    <sheetView showGridLines="0" zoomScaleNormal="100" workbookViewId="0">
      <pane xSplit="2" ySplit="6" topLeftCell="C129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RowHeight="14.4" x14ac:dyDescent="0.3"/>
  <cols>
    <col min="1" max="1" width="1.21875" customWidth="1"/>
    <col min="2" max="2" width="48.5546875" customWidth="1"/>
    <col min="3" max="3" width="27" customWidth="1"/>
    <col min="4" max="4" width="9.5546875" customWidth="1"/>
    <col min="5" max="7" width="9.88671875" customWidth="1"/>
    <col min="8" max="9" width="10.21875" customWidth="1"/>
    <col min="10" max="10" width="9.33203125" customWidth="1"/>
    <col min="11" max="11" width="13.5546875" customWidth="1"/>
    <col min="12" max="12" width="2.109375" style="1" customWidth="1"/>
    <col min="13" max="13" width="108.33203125" customWidth="1"/>
    <col min="14" max="14" width="1.21875" customWidth="1"/>
  </cols>
  <sheetData>
    <row r="1" spans="1:16" ht="6.4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"/>
      <c r="P1" s="1"/>
    </row>
    <row r="2" spans="1:16" s="6" customFormat="1" ht="8.5500000000000007" customHeight="1" thickBot="1" x14ac:dyDescent="0.35">
      <c r="A2" s="40"/>
      <c r="B2" s="41"/>
      <c r="K2" s="53"/>
      <c r="L2" s="53"/>
      <c r="M2" s="53"/>
      <c r="N2" s="17"/>
      <c r="O2" s="7"/>
      <c r="P2" s="7"/>
    </row>
    <row r="3" spans="1:16" s="6" customFormat="1" ht="22.95" customHeight="1" thickBot="1" x14ac:dyDescent="0.35">
      <c r="A3" s="40"/>
      <c r="B3" s="41"/>
      <c r="C3" s="42" t="s">
        <v>144</v>
      </c>
      <c r="D3" s="67"/>
      <c r="E3" s="67"/>
      <c r="F3" s="67"/>
      <c r="G3" s="67"/>
      <c r="H3" s="67"/>
      <c r="I3" s="72" t="s">
        <v>25</v>
      </c>
      <c r="J3" s="73"/>
      <c r="K3" s="90"/>
      <c r="L3" s="7"/>
      <c r="M3" s="44"/>
      <c r="N3" s="17"/>
      <c r="O3" s="7"/>
      <c r="P3" s="7"/>
    </row>
    <row r="4" spans="1:16" ht="22.95" customHeight="1" thickBot="1" x14ac:dyDescent="0.35">
      <c r="A4" s="30"/>
      <c r="B4" s="45"/>
      <c r="C4" s="68" t="s">
        <v>183</v>
      </c>
      <c r="D4" s="31"/>
      <c r="E4" s="31"/>
      <c r="F4" s="31"/>
      <c r="G4" s="31"/>
      <c r="H4" s="31"/>
      <c r="I4" s="72" t="s">
        <v>26</v>
      </c>
      <c r="J4" s="74"/>
      <c r="K4" s="91"/>
      <c r="L4" s="45"/>
      <c r="M4" s="31"/>
      <c r="N4" s="17"/>
      <c r="O4" s="1"/>
      <c r="P4" s="1"/>
    </row>
    <row r="5" spans="1:16" ht="30" customHeight="1" x14ac:dyDescent="0.3">
      <c r="A5" s="4"/>
      <c r="B5" s="1"/>
      <c r="C5" s="230" t="s">
        <v>24</v>
      </c>
      <c r="D5" s="231"/>
      <c r="E5" s="231"/>
      <c r="F5" s="46"/>
      <c r="G5" s="47"/>
      <c r="H5" s="47"/>
      <c r="I5" s="69"/>
      <c r="J5" s="70"/>
      <c r="K5" s="71"/>
      <c r="M5" s="62" t="s">
        <v>139</v>
      </c>
      <c r="N5" s="17"/>
      <c r="O5" s="1"/>
      <c r="P5" s="1"/>
    </row>
    <row r="6" spans="1:16" s="53" customFormat="1" ht="51.45" customHeight="1" x14ac:dyDescent="0.3">
      <c r="A6" s="48"/>
      <c r="B6" s="49" t="s">
        <v>45</v>
      </c>
      <c r="C6" s="50" t="s">
        <v>47</v>
      </c>
      <c r="D6" s="51" t="s">
        <v>0</v>
      </c>
      <c r="E6" s="51" t="s">
        <v>44</v>
      </c>
      <c r="F6" s="51" t="s">
        <v>1</v>
      </c>
      <c r="G6" s="52" t="s">
        <v>142</v>
      </c>
      <c r="H6" s="51" t="s">
        <v>140</v>
      </c>
      <c r="I6" s="51" t="s">
        <v>141</v>
      </c>
      <c r="J6" s="51" t="s">
        <v>46</v>
      </c>
      <c r="K6" s="52" t="s">
        <v>143</v>
      </c>
      <c r="L6" s="23"/>
      <c r="M6" s="21" t="s">
        <v>156</v>
      </c>
      <c r="N6" s="17"/>
      <c r="O6" s="43"/>
      <c r="P6" s="43"/>
    </row>
    <row r="7" spans="1:16" s="53" customFormat="1" ht="16.05" customHeight="1" x14ac:dyDescent="0.3">
      <c r="A7" s="27" t="s">
        <v>128</v>
      </c>
      <c r="B7" s="54"/>
      <c r="C7" s="55"/>
      <c r="D7" s="55"/>
      <c r="E7" s="55"/>
      <c r="F7" s="55"/>
      <c r="G7" s="56"/>
      <c r="H7" s="55"/>
      <c r="I7" s="55"/>
      <c r="J7" s="55"/>
      <c r="K7" s="56"/>
      <c r="L7" s="23"/>
      <c r="M7" s="63"/>
      <c r="N7" s="17"/>
      <c r="O7" s="43"/>
      <c r="P7" s="43"/>
    </row>
    <row r="8" spans="1:16" x14ac:dyDescent="0.3">
      <c r="A8" s="17"/>
      <c r="B8" s="131" t="s">
        <v>125</v>
      </c>
      <c r="C8" s="137"/>
      <c r="D8" s="138"/>
      <c r="E8" s="139"/>
      <c r="F8" s="138"/>
      <c r="G8" s="220">
        <f t="shared" ref="G8:G16" si="0">F8*D8</f>
        <v>0</v>
      </c>
      <c r="H8" s="138"/>
      <c r="I8" s="138"/>
      <c r="J8" s="138"/>
      <c r="K8" s="220">
        <f t="shared" ref="K8:K16" si="1">G8+H8+I8*J8</f>
        <v>0</v>
      </c>
      <c r="L8" s="165">
        <f>G8+K8</f>
        <v>0</v>
      </c>
      <c r="M8" s="66" t="str">
        <f>IF(L8=0,"Ei toimenpiteitä","Kirjoita tähän mitä tehdään")</f>
        <v>Ei toimenpiteitä</v>
      </c>
      <c r="N8" s="17"/>
      <c r="O8" s="1"/>
      <c r="P8" s="1"/>
    </row>
    <row r="9" spans="1:16" x14ac:dyDescent="0.3">
      <c r="A9" s="17"/>
      <c r="B9" s="133" t="s">
        <v>126</v>
      </c>
      <c r="C9" s="140"/>
      <c r="D9" s="141"/>
      <c r="E9" s="142"/>
      <c r="F9" s="141"/>
      <c r="G9" s="221">
        <f t="shared" si="0"/>
        <v>0</v>
      </c>
      <c r="H9" s="141"/>
      <c r="I9" s="141"/>
      <c r="J9" s="141"/>
      <c r="K9" s="221">
        <f t="shared" si="1"/>
        <v>0</v>
      </c>
      <c r="L9" s="165">
        <f t="shared" ref="L9:L72" si="2">G9+K9</f>
        <v>0</v>
      </c>
      <c r="M9" s="66" t="str">
        <f t="shared" ref="M9:M72" si="3">IF(L9=0,"Ei toimenpiteitä","Kirjoita tähän mitä tehdään")</f>
        <v>Ei toimenpiteitä</v>
      </c>
      <c r="N9" s="17"/>
      <c r="O9" s="1"/>
      <c r="P9" s="1"/>
    </row>
    <row r="10" spans="1:16" x14ac:dyDescent="0.3">
      <c r="A10" s="17"/>
      <c r="B10" s="133" t="s">
        <v>127</v>
      </c>
      <c r="C10" s="140"/>
      <c r="D10" s="141"/>
      <c r="E10" s="142"/>
      <c r="F10" s="141"/>
      <c r="G10" s="221">
        <f t="shared" si="0"/>
        <v>0</v>
      </c>
      <c r="H10" s="141"/>
      <c r="I10" s="141"/>
      <c r="J10" s="141"/>
      <c r="K10" s="221">
        <f t="shared" si="1"/>
        <v>0</v>
      </c>
      <c r="L10" s="165">
        <f t="shared" si="2"/>
        <v>0</v>
      </c>
      <c r="M10" s="66" t="str">
        <f t="shared" si="3"/>
        <v>Ei toimenpiteitä</v>
      </c>
      <c r="N10" s="17"/>
      <c r="O10" s="1"/>
      <c r="P10" s="1"/>
    </row>
    <row r="11" spans="1:16" x14ac:dyDescent="0.3">
      <c r="A11" s="17"/>
      <c r="B11" s="133" t="s">
        <v>130</v>
      </c>
      <c r="C11" s="140"/>
      <c r="D11" s="141"/>
      <c r="E11" s="142"/>
      <c r="F11" s="141"/>
      <c r="G11" s="221">
        <f t="shared" si="0"/>
        <v>0</v>
      </c>
      <c r="H11" s="141"/>
      <c r="I11" s="141"/>
      <c r="J11" s="141"/>
      <c r="K11" s="221">
        <f t="shared" si="1"/>
        <v>0</v>
      </c>
      <c r="L11" s="165">
        <f t="shared" si="2"/>
        <v>0</v>
      </c>
      <c r="M11" s="66" t="str">
        <f t="shared" si="3"/>
        <v>Ei toimenpiteitä</v>
      </c>
      <c r="N11" s="17"/>
      <c r="O11" s="1"/>
      <c r="P11" s="1"/>
    </row>
    <row r="12" spans="1:16" x14ac:dyDescent="0.3">
      <c r="A12" s="17"/>
      <c r="B12" s="135" t="s">
        <v>9</v>
      </c>
      <c r="C12" s="140"/>
      <c r="D12" s="141"/>
      <c r="E12" s="142"/>
      <c r="F12" s="141"/>
      <c r="G12" s="221">
        <f t="shared" si="0"/>
        <v>0</v>
      </c>
      <c r="H12" s="141"/>
      <c r="I12" s="141"/>
      <c r="J12" s="141"/>
      <c r="K12" s="221">
        <f t="shared" si="1"/>
        <v>0</v>
      </c>
      <c r="L12" s="165">
        <f t="shared" si="2"/>
        <v>0</v>
      </c>
      <c r="M12" s="66" t="str">
        <f t="shared" si="3"/>
        <v>Ei toimenpiteitä</v>
      </c>
      <c r="N12" s="17"/>
      <c r="O12" s="1"/>
      <c r="P12" s="1"/>
    </row>
    <row r="13" spans="1:16" x14ac:dyDescent="0.3">
      <c r="A13" s="17"/>
      <c r="B13" s="135" t="s">
        <v>10</v>
      </c>
      <c r="C13" s="140"/>
      <c r="D13" s="141"/>
      <c r="E13" s="142"/>
      <c r="F13" s="141"/>
      <c r="G13" s="221">
        <f t="shared" si="0"/>
        <v>0</v>
      </c>
      <c r="H13" s="141"/>
      <c r="I13" s="141"/>
      <c r="J13" s="141"/>
      <c r="K13" s="221">
        <f t="shared" si="1"/>
        <v>0</v>
      </c>
      <c r="L13" s="165">
        <f t="shared" si="2"/>
        <v>0</v>
      </c>
      <c r="M13" s="66" t="str">
        <f t="shared" si="3"/>
        <v>Ei toimenpiteitä</v>
      </c>
      <c r="N13" s="17"/>
      <c r="O13" s="1"/>
      <c r="P13" s="1"/>
    </row>
    <row r="14" spans="1:16" x14ac:dyDescent="0.3">
      <c r="A14" s="17"/>
      <c r="B14" s="135" t="s">
        <v>11</v>
      </c>
      <c r="C14" s="140"/>
      <c r="D14" s="141"/>
      <c r="E14" s="142"/>
      <c r="F14" s="141"/>
      <c r="G14" s="221">
        <f t="shared" si="0"/>
        <v>0</v>
      </c>
      <c r="H14" s="141"/>
      <c r="I14" s="141"/>
      <c r="J14" s="141"/>
      <c r="K14" s="221">
        <f t="shared" si="1"/>
        <v>0</v>
      </c>
      <c r="L14" s="165">
        <f t="shared" si="2"/>
        <v>0</v>
      </c>
      <c r="M14" s="66" t="str">
        <f t="shared" si="3"/>
        <v>Ei toimenpiteitä</v>
      </c>
      <c r="N14" s="17"/>
      <c r="O14" s="1"/>
      <c r="P14" s="1"/>
    </row>
    <row r="15" spans="1:16" x14ac:dyDescent="0.3">
      <c r="A15" s="17"/>
      <c r="B15" s="135" t="s">
        <v>171</v>
      </c>
      <c r="C15" s="140"/>
      <c r="D15" s="141"/>
      <c r="E15" s="142"/>
      <c r="F15" s="141"/>
      <c r="G15" s="221">
        <f t="shared" si="0"/>
        <v>0</v>
      </c>
      <c r="H15" s="141"/>
      <c r="I15" s="141"/>
      <c r="J15" s="141"/>
      <c r="K15" s="221">
        <f t="shared" si="1"/>
        <v>0</v>
      </c>
      <c r="L15" s="165">
        <f t="shared" si="2"/>
        <v>0</v>
      </c>
      <c r="M15" s="66" t="str">
        <f t="shared" si="3"/>
        <v>Ei toimenpiteitä</v>
      </c>
      <c r="N15" s="17"/>
      <c r="O15" s="1"/>
      <c r="P15" s="1"/>
    </row>
    <row r="16" spans="1:16" x14ac:dyDescent="0.3">
      <c r="A16" s="17"/>
      <c r="B16" s="143" t="s">
        <v>131</v>
      </c>
      <c r="C16" s="140"/>
      <c r="D16" s="141"/>
      <c r="E16" s="142"/>
      <c r="F16" s="141"/>
      <c r="G16" s="221">
        <f t="shared" si="0"/>
        <v>0</v>
      </c>
      <c r="H16" s="141"/>
      <c r="I16" s="141"/>
      <c r="J16" s="141"/>
      <c r="K16" s="221">
        <f t="shared" si="1"/>
        <v>0</v>
      </c>
      <c r="L16" s="165">
        <f t="shared" si="2"/>
        <v>0</v>
      </c>
      <c r="M16" s="66" t="str">
        <f t="shared" si="3"/>
        <v>Ei toimenpiteitä</v>
      </c>
      <c r="N16" s="17"/>
      <c r="O16" s="1"/>
      <c r="P16" s="1"/>
    </row>
    <row r="17" spans="1:16" x14ac:dyDescent="0.3">
      <c r="A17" s="17"/>
      <c r="B17" s="144" t="s">
        <v>131</v>
      </c>
      <c r="C17" s="145"/>
      <c r="D17" s="146"/>
      <c r="E17" s="147"/>
      <c r="F17" s="146"/>
      <c r="G17" s="222">
        <f>F17*D17</f>
        <v>0</v>
      </c>
      <c r="H17" s="146"/>
      <c r="I17" s="146"/>
      <c r="J17" s="146"/>
      <c r="K17" s="222">
        <f>G17+H17+I17*J17</f>
        <v>0</v>
      </c>
      <c r="L17" s="165">
        <f t="shared" si="2"/>
        <v>0</v>
      </c>
      <c r="M17" s="66" t="str">
        <f t="shared" si="3"/>
        <v>Ei toimenpiteitä</v>
      </c>
      <c r="N17" s="17"/>
      <c r="O17" s="1"/>
      <c r="P17" s="1"/>
    </row>
    <row r="18" spans="1:16" s="53" customFormat="1" x14ac:dyDescent="0.3">
      <c r="A18" s="27" t="s">
        <v>50</v>
      </c>
      <c r="B18" s="28"/>
      <c r="C18" s="106"/>
      <c r="D18" s="106"/>
      <c r="E18" s="55"/>
      <c r="F18" s="106"/>
      <c r="G18" s="110"/>
      <c r="H18" s="106"/>
      <c r="I18" s="106"/>
      <c r="J18" s="106"/>
      <c r="K18" s="110"/>
      <c r="L18" s="165"/>
      <c r="M18" s="170"/>
      <c r="N18" s="17"/>
      <c r="O18" s="43"/>
      <c r="P18" s="43"/>
    </row>
    <row r="19" spans="1:16" x14ac:dyDescent="0.3">
      <c r="A19" s="14" t="s">
        <v>84</v>
      </c>
      <c r="B19" s="15"/>
      <c r="C19" s="107"/>
      <c r="D19" s="107"/>
      <c r="E19" s="15"/>
      <c r="F19" s="107"/>
      <c r="G19" s="111"/>
      <c r="H19" s="107"/>
      <c r="I19" s="107"/>
      <c r="J19" s="109"/>
      <c r="K19" s="111"/>
      <c r="L19" s="165"/>
      <c r="M19" s="169"/>
      <c r="N19" s="17"/>
      <c r="O19" s="1"/>
      <c r="P19" s="1"/>
    </row>
    <row r="20" spans="1:16" x14ac:dyDescent="0.3">
      <c r="A20" s="17"/>
      <c r="B20" s="131" t="s">
        <v>52</v>
      </c>
      <c r="C20" s="137"/>
      <c r="D20" s="138"/>
      <c r="E20" s="139"/>
      <c r="F20" s="138"/>
      <c r="G20" s="220">
        <f>F20*D20</f>
        <v>0</v>
      </c>
      <c r="H20" s="138"/>
      <c r="I20" s="138"/>
      <c r="J20" s="138"/>
      <c r="K20" s="220">
        <f t="shared" ref="K20:K37" si="4">G20+H20+I20*J20</f>
        <v>0</v>
      </c>
      <c r="L20" s="165">
        <f t="shared" si="2"/>
        <v>0</v>
      </c>
      <c r="M20" s="66" t="str">
        <f t="shared" si="3"/>
        <v>Ei toimenpiteitä</v>
      </c>
      <c r="N20" s="17"/>
      <c r="O20" s="1"/>
      <c r="P20" s="1"/>
    </row>
    <row r="21" spans="1:16" x14ac:dyDescent="0.3">
      <c r="A21" s="17"/>
      <c r="B21" s="133" t="s">
        <v>51</v>
      </c>
      <c r="C21" s="140"/>
      <c r="D21" s="141"/>
      <c r="E21" s="142"/>
      <c r="F21" s="141"/>
      <c r="G21" s="221">
        <f t="shared" ref="G21:G37" si="5">F21*D21</f>
        <v>0</v>
      </c>
      <c r="H21" s="141"/>
      <c r="I21" s="141"/>
      <c r="J21" s="141"/>
      <c r="K21" s="221">
        <f t="shared" si="4"/>
        <v>0</v>
      </c>
      <c r="L21" s="165">
        <f t="shared" si="2"/>
        <v>0</v>
      </c>
      <c r="M21" s="66" t="str">
        <f t="shared" si="3"/>
        <v>Ei toimenpiteitä</v>
      </c>
      <c r="N21" s="17"/>
      <c r="O21" s="1"/>
      <c r="P21" s="1"/>
    </row>
    <row r="22" spans="1:16" x14ac:dyDescent="0.3">
      <c r="A22" s="17"/>
      <c r="B22" s="133" t="s">
        <v>33</v>
      </c>
      <c r="C22" s="140"/>
      <c r="D22" s="141"/>
      <c r="E22" s="142"/>
      <c r="F22" s="141"/>
      <c r="G22" s="221">
        <f t="shared" si="5"/>
        <v>0</v>
      </c>
      <c r="H22" s="141"/>
      <c r="I22" s="141"/>
      <c r="J22" s="141"/>
      <c r="K22" s="221">
        <f t="shared" si="4"/>
        <v>0</v>
      </c>
      <c r="L22" s="165">
        <f t="shared" si="2"/>
        <v>0</v>
      </c>
      <c r="M22" s="66" t="str">
        <f t="shared" si="3"/>
        <v>Ei toimenpiteitä</v>
      </c>
      <c r="N22" s="17"/>
      <c r="O22" s="1"/>
      <c r="P22" s="1"/>
    </row>
    <row r="23" spans="1:16" x14ac:dyDescent="0.3">
      <c r="A23" s="17"/>
      <c r="B23" s="133" t="s">
        <v>34</v>
      </c>
      <c r="C23" s="140"/>
      <c r="D23" s="141"/>
      <c r="E23" s="142"/>
      <c r="F23" s="141"/>
      <c r="G23" s="221">
        <f t="shared" si="5"/>
        <v>0</v>
      </c>
      <c r="H23" s="141"/>
      <c r="I23" s="141"/>
      <c r="J23" s="141"/>
      <c r="K23" s="221">
        <f t="shared" si="4"/>
        <v>0</v>
      </c>
      <c r="L23" s="165">
        <f t="shared" si="2"/>
        <v>0</v>
      </c>
      <c r="M23" s="66" t="str">
        <f t="shared" si="3"/>
        <v>Ei toimenpiteitä</v>
      </c>
      <c r="N23" s="17"/>
      <c r="O23" s="1"/>
      <c r="P23" s="1"/>
    </row>
    <row r="24" spans="1:16" x14ac:dyDescent="0.3">
      <c r="A24" s="17"/>
      <c r="B24" s="135" t="s">
        <v>30</v>
      </c>
      <c r="C24" s="140"/>
      <c r="D24" s="141"/>
      <c r="E24" s="142"/>
      <c r="F24" s="141"/>
      <c r="G24" s="221">
        <f t="shared" si="5"/>
        <v>0</v>
      </c>
      <c r="H24" s="141"/>
      <c r="I24" s="141"/>
      <c r="J24" s="141"/>
      <c r="K24" s="221">
        <f t="shared" si="4"/>
        <v>0</v>
      </c>
      <c r="L24" s="165">
        <f t="shared" si="2"/>
        <v>0</v>
      </c>
      <c r="M24" s="66" t="str">
        <f t="shared" si="3"/>
        <v>Ei toimenpiteitä</v>
      </c>
      <c r="N24" s="17"/>
      <c r="O24" s="1"/>
      <c r="P24" s="1"/>
    </row>
    <row r="25" spans="1:16" x14ac:dyDescent="0.3">
      <c r="A25" s="17"/>
      <c r="B25" s="135" t="s">
        <v>12</v>
      </c>
      <c r="C25" s="140"/>
      <c r="D25" s="141"/>
      <c r="E25" s="142"/>
      <c r="F25" s="141"/>
      <c r="G25" s="221">
        <f t="shared" si="5"/>
        <v>0</v>
      </c>
      <c r="H25" s="141"/>
      <c r="I25" s="141"/>
      <c r="J25" s="141"/>
      <c r="K25" s="221">
        <f t="shared" si="4"/>
        <v>0</v>
      </c>
      <c r="L25" s="165">
        <f t="shared" si="2"/>
        <v>0</v>
      </c>
      <c r="M25" s="66" t="str">
        <f t="shared" si="3"/>
        <v>Ei toimenpiteitä</v>
      </c>
      <c r="N25" s="17"/>
      <c r="O25" s="1"/>
      <c r="P25" s="1"/>
    </row>
    <row r="26" spans="1:16" ht="14.55" customHeight="1" x14ac:dyDescent="0.3">
      <c r="A26" s="17"/>
      <c r="B26" s="135" t="s">
        <v>13</v>
      </c>
      <c r="C26" s="140"/>
      <c r="D26" s="141"/>
      <c r="E26" s="142"/>
      <c r="F26" s="141"/>
      <c r="G26" s="221">
        <f t="shared" si="5"/>
        <v>0</v>
      </c>
      <c r="H26" s="141"/>
      <c r="I26" s="141"/>
      <c r="J26" s="141"/>
      <c r="K26" s="221">
        <f t="shared" si="4"/>
        <v>0</v>
      </c>
      <c r="L26" s="165">
        <f t="shared" si="2"/>
        <v>0</v>
      </c>
      <c r="M26" s="66" t="str">
        <f t="shared" si="3"/>
        <v>Ei toimenpiteitä</v>
      </c>
      <c r="N26" s="17"/>
      <c r="O26" s="1"/>
      <c r="P26" s="1"/>
    </row>
    <row r="27" spans="1:16" x14ac:dyDescent="0.3">
      <c r="A27" s="17"/>
      <c r="B27" s="148" t="s">
        <v>56</v>
      </c>
      <c r="C27" s="140"/>
      <c r="D27" s="141"/>
      <c r="E27" s="142"/>
      <c r="F27" s="141"/>
      <c r="G27" s="221">
        <f t="shared" si="5"/>
        <v>0</v>
      </c>
      <c r="H27" s="141"/>
      <c r="I27" s="141"/>
      <c r="J27" s="141"/>
      <c r="K27" s="221">
        <f t="shared" si="4"/>
        <v>0</v>
      </c>
      <c r="L27" s="165">
        <f t="shared" si="2"/>
        <v>0</v>
      </c>
      <c r="M27" s="66" t="str">
        <f t="shared" si="3"/>
        <v>Ei toimenpiteitä</v>
      </c>
      <c r="N27" s="17"/>
      <c r="O27" s="1"/>
      <c r="P27" s="1"/>
    </row>
    <row r="28" spans="1:16" x14ac:dyDescent="0.3">
      <c r="A28" s="17"/>
      <c r="B28" s="133" t="s">
        <v>53</v>
      </c>
      <c r="C28" s="140"/>
      <c r="D28" s="141"/>
      <c r="E28" s="142"/>
      <c r="F28" s="141"/>
      <c r="G28" s="221">
        <f t="shared" si="5"/>
        <v>0</v>
      </c>
      <c r="H28" s="141"/>
      <c r="I28" s="141"/>
      <c r="J28" s="141"/>
      <c r="K28" s="221">
        <f t="shared" si="4"/>
        <v>0</v>
      </c>
      <c r="L28" s="165">
        <f t="shared" si="2"/>
        <v>0</v>
      </c>
      <c r="M28" s="66" t="str">
        <f t="shared" si="3"/>
        <v>Ei toimenpiteitä</v>
      </c>
      <c r="N28" s="17"/>
      <c r="O28" s="1"/>
      <c r="P28" s="1"/>
    </row>
    <row r="29" spans="1:16" x14ac:dyDescent="0.3">
      <c r="A29" s="17"/>
      <c r="B29" s="133" t="s">
        <v>54</v>
      </c>
      <c r="C29" s="140"/>
      <c r="D29" s="141"/>
      <c r="E29" s="142"/>
      <c r="F29" s="141"/>
      <c r="G29" s="221">
        <f t="shared" si="5"/>
        <v>0</v>
      </c>
      <c r="H29" s="141"/>
      <c r="I29" s="141"/>
      <c r="J29" s="141"/>
      <c r="K29" s="221">
        <f t="shared" si="4"/>
        <v>0</v>
      </c>
      <c r="L29" s="165">
        <f t="shared" si="2"/>
        <v>0</v>
      </c>
      <c r="M29" s="66" t="str">
        <f t="shared" si="3"/>
        <v>Ei toimenpiteitä</v>
      </c>
      <c r="N29" s="17"/>
      <c r="O29" s="1"/>
      <c r="P29" s="1"/>
    </row>
    <row r="30" spans="1:16" x14ac:dyDescent="0.3">
      <c r="A30" s="17"/>
      <c r="B30" s="133" t="s">
        <v>55</v>
      </c>
      <c r="C30" s="140"/>
      <c r="D30" s="141"/>
      <c r="E30" s="142"/>
      <c r="F30" s="141"/>
      <c r="G30" s="221">
        <f t="shared" si="5"/>
        <v>0</v>
      </c>
      <c r="H30" s="141"/>
      <c r="I30" s="141"/>
      <c r="J30" s="141"/>
      <c r="K30" s="221">
        <f t="shared" si="4"/>
        <v>0</v>
      </c>
      <c r="L30" s="165">
        <f t="shared" si="2"/>
        <v>0</v>
      </c>
      <c r="M30" s="66" t="str">
        <f t="shared" si="3"/>
        <v>Ei toimenpiteitä</v>
      </c>
      <c r="N30" s="17"/>
      <c r="O30" s="1"/>
      <c r="P30" s="1"/>
    </row>
    <row r="31" spans="1:16" x14ac:dyDescent="0.3">
      <c r="A31" s="17"/>
      <c r="B31" s="133" t="s">
        <v>57</v>
      </c>
      <c r="C31" s="140"/>
      <c r="D31" s="141"/>
      <c r="E31" s="142"/>
      <c r="F31" s="141"/>
      <c r="G31" s="221">
        <f t="shared" si="5"/>
        <v>0</v>
      </c>
      <c r="H31" s="141"/>
      <c r="I31" s="141"/>
      <c r="J31" s="141"/>
      <c r="K31" s="221">
        <f t="shared" si="4"/>
        <v>0</v>
      </c>
      <c r="L31" s="165">
        <f t="shared" si="2"/>
        <v>0</v>
      </c>
      <c r="M31" s="66" t="str">
        <f t="shared" si="3"/>
        <v>Ei toimenpiteitä</v>
      </c>
      <c r="N31" s="17"/>
      <c r="O31" s="1"/>
      <c r="P31" s="1"/>
    </row>
    <row r="32" spans="1:16" x14ac:dyDescent="0.3">
      <c r="A32" s="17"/>
      <c r="B32" s="133" t="s">
        <v>58</v>
      </c>
      <c r="C32" s="140"/>
      <c r="D32" s="141"/>
      <c r="E32" s="142"/>
      <c r="F32" s="141"/>
      <c r="G32" s="221">
        <f t="shared" si="5"/>
        <v>0</v>
      </c>
      <c r="H32" s="141"/>
      <c r="I32" s="141"/>
      <c r="J32" s="141"/>
      <c r="K32" s="221">
        <f t="shared" si="4"/>
        <v>0</v>
      </c>
      <c r="L32" s="165">
        <f t="shared" si="2"/>
        <v>0</v>
      </c>
      <c r="M32" s="66" t="str">
        <f t="shared" si="3"/>
        <v>Ei toimenpiteitä</v>
      </c>
      <c r="N32" s="17"/>
      <c r="O32" s="1"/>
      <c r="P32" s="1"/>
    </row>
    <row r="33" spans="1:16" x14ac:dyDescent="0.3">
      <c r="A33" s="17"/>
      <c r="B33" s="135" t="s">
        <v>59</v>
      </c>
      <c r="C33" s="140"/>
      <c r="D33" s="141"/>
      <c r="E33" s="142"/>
      <c r="F33" s="141"/>
      <c r="G33" s="221">
        <f t="shared" si="5"/>
        <v>0</v>
      </c>
      <c r="H33" s="141"/>
      <c r="I33" s="141"/>
      <c r="J33" s="141"/>
      <c r="K33" s="221">
        <f t="shared" si="4"/>
        <v>0</v>
      </c>
      <c r="L33" s="165">
        <f t="shared" si="2"/>
        <v>0</v>
      </c>
      <c r="M33" s="66" t="str">
        <f t="shared" si="3"/>
        <v>Ei toimenpiteitä</v>
      </c>
      <c r="N33" s="17"/>
      <c r="O33" s="1"/>
      <c r="P33" s="1"/>
    </row>
    <row r="34" spans="1:16" x14ac:dyDescent="0.3">
      <c r="A34" s="17"/>
      <c r="B34" s="135" t="s">
        <v>119</v>
      </c>
      <c r="C34" s="140"/>
      <c r="D34" s="141"/>
      <c r="E34" s="142"/>
      <c r="F34" s="141"/>
      <c r="G34" s="221">
        <f t="shared" si="5"/>
        <v>0</v>
      </c>
      <c r="H34" s="141"/>
      <c r="I34" s="141"/>
      <c r="J34" s="141"/>
      <c r="K34" s="221">
        <f t="shared" si="4"/>
        <v>0</v>
      </c>
      <c r="L34" s="165">
        <f t="shared" si="2"/>
        <v>0</v>
      </c>
      <c r="M34" s="66" t="str">
        <f t="shared" si="3"/>
        <v>Ei toimenpiteitä</v>
      </c>
      <c r="N34" s="17"/>
      <c r="O34" s="1"/>
      <c r="P34" s="1"/>
    </row>
    <row r="35" spans="1:16" x14ac:dyDescent="0.3">
      <c r="A35" s="17"/>
      <c r="B35" s="135" t="s">
        <v>3</v>
      </c>
      <c r="C35" s="140"/>
      <c r="D35" s="141"/>
      <c r="E35" s="142"/>
      <c r="F35" s="141"/>
      <c r="G35" s="221">
        <f t="shared" si="5"/>
        <v>0</v>
      </c>
      <c r="H35" s="141"/>
      <c r="I35" s="141"/>
      <c r="J35" s="141"/>
      <c r="K35" s="221">
        <f t="shared" si="4"/>
        <v>0</v>
      </c>
      <c r="L35" s="165">
        <f t="shared" si="2"/>
        <v>0</v>
      </c>
      <c r="M35" s="66" t="str">
        <f t="shared" si="3"/>
        <v>Ei toimenpiteitä</v>
      </c>
      <c r="N35" s="17"/>
      <c r="O35" s="1"/>
      <c r="P35" s="1"/>
    </row>
    <row r="36" spans="1:16" x14ac:dyDescent="0.3">
      <c r="A36" s="17"/>
      <c r="B36" s="149" t="s">
        <v>61</v>
      </c>
      <c r="C36" s="140"/>
      <c r="D36" s="141"/>
      <c r="E36" s="142"/>
      <c r="F36" s="141"/>
      <c r="G36" s="221">
        <f t="shared" si="5"/>
        <v>0</v>
      </c>
      <c r="H36" s="141"/>
      <c r="I36" s="141"/>
      <c r="J36" s="141"/>
      <c r="K36" s="221">
        <f t="shared" si="4"/>
        <v>0</v>
      </c>
      <c r="L36" s="165">
        <f t="shared" si="2"/>
        <v>0</v>
      </c>
      <c r="M36" s="66" t="str">
        <f t="shared" si="3"/>
        <v>Ei toimenpiteitä</v>
      </c>
      <c r="N36" s="17"/>
      <c r="O36" s="1"/>
      <c r="P36" s="1"/>
    </row>
    <row r="37" spans="1:16" x14ac:dyDescent="0.3">
      <c r="A37" s="17"/>
      <c r="B37" s="150" t="s">
        <v>61</v>
      </c>
      <c r="C37" s="145"/>
      <c r="D37" s="146"/>
      <c r="E37" s="147"/>
      <c r="F37" s="146"/>
      <c r="G37" s="222">
        <f t="shared" si="5"/>
        <v>0</v>
      </c>
      <c r="H37" s="146"/>
      <c r="I37" s="146"/>
      <c r="J37" s="146"/>
      <c r="K37" s="222">
        <f t="shared" si="4"/>
        <v>0</v>
      </c>
      <c r="L37" s="165">
        <f t="shared" si="2"/>
        <v>0</v>
      </c>
      <c r="M37" s="66" t="str">
        <f t="shared" si="3"/>
        <v>Ei toimenpiteitä</v>
      </c>
      <c r="N37" s="17"/>
      <c r="O37" s="1"/>
      <c r="P37" s="1"/>
    </row>
    <row r="38" spans="1:16" s="53" customFormat="1" x14ac:dyDescent="0.3">
      <c r="A38" s="27" t="s">
        <v>60</v>
      </c>
      <c r="B38" s="28"/>
      <c r="C38" s="106"/>
      <c r="D38" s="106"/>
      <c r="E38" s="55"/>
      <c r="F38" s="106"/>
      <c r="G38" s="110"/>
      <c r="H38" s="106"/>
      <c r="I38" s="106"/>
      <c r="J38" s="106"/>
      <c r="K38" s="110"/>
      <c r="L38" s="165"/>
      <c r="M38" s="170"/>
      <c r="N38" s="17"/>
      <c r="O38" s="43"/>
      <c r="P38" s="43"/>
    </row>
    <row r="39" spans="1:16" x14ac:dyDescent="0.3">
      <c r="A39" s="38" t="s">
        <v>29</v>
      </c>
      <c r="B39" s="38"/>
      <c r="C39" s="108"/>
      <c r="D39" s="109"/>
      <c r="E39" s="17"/>
      <c r="F39" s="109"/>
      <c r="G39" s="112"/>
      <c r="H39" s="109"/>
      <c r="I39" s="109"/>
      <c r="J39" s="109"/>
      <c r="K39" s="112"/>
      <c r="L39" s="165"/>
      <c r="M39" s="169"/>
      <c r="N39" s="17"/>
      <c r="O39" s="1"/>
      <c r="P39" s="1"/>
    </row>
    <row r="40" spans="1:16" x14ac:dyDescent="0.3">
      <c r="A40" s="17"/>
      <c r="B40" s="151" t="s">
        <v>65</v>
      </c>
      <c r="C40" s="137"/>
      <c r="D40" s="138"/>
      <c r="E40" s="139"/>
      <c r="F40" s="138"/>
      <c r="G40" s="220">
        <f t="shared" ref="G40:G79" si="6">F40*D40</f>
        <v>0</v>
      </c>
      <c r="H40" s="138"/>
      <c r="I40" s="138"/>
      <c r="J40" s="138"/>
      <c r="K40" s="220">
        <f t="shared" ref="K40:K79" si="7">G40+H40+I40*J40</f>
        <v>0</v>
      </c>
      <c r="L40" s="165">
        <f t="shared" si="2"/>
        <v>0</v>
      </c>
      <c r="M40" s="66" t="str">
        <f t="shared" si="3"/>
        <v>Ei toimenpiteitä</v>
      </c>
      <c r="N40" s="17"/>
      <c r="O40" s="1"/>
      <c r="P40" s="1"/>
    </row>
    <row r="41" spans="1:16" x14ac:dyDescent="0.3">
      <c r="A41" s="17"/>
      <c r="B41" s="135" t="s">
        <v>62</v>
      </c>
      <c r="C41" s="140"/>
      <c r="D41" s="141"/>
      <c r="E41" s="142"/>
      <c r="F41" s="141"/>
      <c r="G41" s="221">
        <f t="shared" si="6"/>
        <v>0</v>
      </c>
      <c r="H41" s="141"/>
      <c r="I41" s="141"/>
      <c r="J41" s="141"/>
      <c r="K41" s="221">
        <f t="shared" si="7"/>
        <v>0</v>
      </c>
      <c r="L41" s="165">
        <f t="shared" si="2"/>
        <v>0</v>
      </c>
      <c r="M41" s="66" t="str">
        <f t="shared" si="3"/>
        <v>Ei toimenpiteitä</v>
      </c>
      <c r="N41" s="17"/>
      <c r="O41" s="1"/>
      <c r="P41" s="1"/>
    </row>
    <row r="42" spans="1:16" x14ac:dyDescent="0.3">
      <c r="A42" s="17"/>
      <c r="B42" s="135" t="s">
        <v>31</v>
      </c>
      <c r="C42" s="140"/>
      <c r="D42" s="141"/>
      <c r="E42" s="142"/>
      <c r="F42" s="141"/>
      <c r="G42" s="221">
        <f t="shared" si="6"/>
        <v>0</v>
      </c>
      <c r="H42" s="141"/>
      <c r="I42" s="141"/>
      <c r="J42" s="141"/>
      <c r="K42" s="221">
        <f t="shared" si="7"/>
        <v>0</v>
      </c>
      <c r="L42" s="165">
        <f t="shared" si="2"/>
        <v>0</v>
      </c>
      <c r="M42" s="66" t="str">
        <f t="shared" si="3"/>
        <v>Ei toimenpiteitä</v>
      </c>
      <c r="N42" s="17"/>
      <c r="O42" s="1"/>
      <c r="P42" s="1"/>
    </row>
    <row r="43" spans="1:16" x14ac:dyDescent="0.3">
      <c r="A43" s="17"/>
      <c r="B43" s="135" t="s">
        <v>63</v>
      </c>
      <c r="C43" s="140"/>
      <c r="D43" s="141"/>
      <c r="E43" s="142"/>
      <c r="F43" s="141"/>
      <c r="G43" s="221">
        <f t="shared" si="6"/>
        <v>0</v>
      </c>
      <c r="H43" s="141"/>
      <c r="I43" s="141"/>
      <c r="J43" s="141"/>
      <c r="K43" s="221">
        <f t="shared" si="7"/>
        <v>0</v>
      </c>
      <c r="L43" s="165">
        <f t="shared" si="2"/>
        <v>0</v>
      </c>
      <c r="M43" s="66" t="str">
        <f t="shared" si="3"/>
        <v>Ei toimenpiteitä</v>
      </c>
      <c r="N43" s="17"/>
      <c r="O43" s="1"/>
      <c r="P43" s="1"/>
    </row>
    <row r="44" spans="1:16" x14ac:dyDescent="0.3">
      <c r="A44" s="17"/>
      <c r="B44" s="135" t="s">
        <v>64</v>
      </c>
      <c r="C44" s="140"/>
      <c r="D44" s="141"/>
      <c r="E44" s="142"/>
      <c r="F44" s="141"/>
      <c r="G44" s="221">
        <f t="shared" si="6"/>
        <v>0</v>
      </c>
      <c r="H44" s="141"/>
      <c r="I44" s="141"/>
      <c r="J44" s="141"/>
      <c r="K44" s="221">
        <f t="shared" si="7"/>
        <v>0</v>
      </c>
      <c r="L44" s="165">
        <f t="shared" si="2"/>
        <v>0</v>
      </c>
      <c r="M44" s="66" t="str">
        <f t="shared" si="3"/>
        <v>Ei toimenpiteitä</v>
      </c>
      <c r="N44" s="17"/>
      <c r="O44" s="1"/>
      <c r="P44" s="1"/>
    </row>
    <row r="45" spans="1:16" x14ac:dyDescent="0.3">
      <c r="A45" s="17"/>
      <c r="B45" s="150" t="s">
        <v>38</v>
      </c>
      <c r="C45" s="145"/>
      <c r="D45" s="146"/>
      <c r="E45" s="147"/>
      <c r="F45" s="146"/>
      <c r="G45" s="222">
        <f t="shared" si="6"/>
        <v>0</v>
      </c>
      <c r="H45" s="146"/>
      <c r="I45" s="146"/>
      <c r="J45" s="146"/>
      <c r="K45" s="222">
        <f t="shared" si="7"/>
        <v>0</v>
      </c>
      <c r="L45" s="165">
        <f t="shared" si="2"/>
        <v>0</v>
      </c>
      <c r="M45" s="66" t="str">
        <f t="shared" si="3"/>
        <v>Ei toimenpiteitä</v>
      </c>
      <c r="N45" s="17"/>
      <c r="O45" s="1"/>
      <c r="P45" s="1"/>
    </row>
    <row r="46" spans="1:16" x14ac:dyDescent="0.3">
      <c r="A46" s="38" t="s">
        <v>42</v>
      </c>
      <c r="B46" s="38"/>
      <c r="C46" s="108"/>
      <c r="D46" s="109"/>
      <c r="E46" s="17"/>
      <c r="F46" s="109"/>
      <c r="G46" s="112"/>
      <c r="H46" s="109"/>
      <c r="I46" s="109"/>
      <c r="J46" s="109"/>
      <c r="K46" s="112"/>
      <c r="L46" s="165"/>
      <c r="M46" s="169"/>
      <c r="N46" s="17"/>
      <c r="O46" s="1"/>
      <c r="P46" s="1"/>
    </row>
    <row r="47" spans="1:16" x14ac:dyDescent="0.3">
      <c r="A47" s="17"/>
      <c r="B47" s="151" t="s">
        <v>2</v>
      </c>
      <c r="C47" s="137"/>
      <c r="D47" s="138"/>
      <c r="E47" s="139"/>
      <c r="F47" s="138"/>
      <c r="G47" s="220">
        <f t="shared" si="6"/>
        <v>0</v>
      </c>
      <c r="H47" s="138"/>
      <c r="I47" s="138"/>
      <c r="J47" s="138"/>
      <c r="K47" s="220">
        <f t="shared" si="7"/>
        <v>0</v>
      </c>
      <c r="L47" s="165">
        <f t="shared" si="2"/>
        <v>0</v>
      </c>
      <c r="M47" s="66" t="str">
        <f t="shared" si="3"/>
        <v>Ei toimenpiteitä</v>
      </c>
      <c r="N47" s="17"/>
      <c r="O47" s="1"/>
      <c r="P47" s="1"/>
    </row>
    <row r="48" spans="1:16" x14ac:dyDescent="0.3">
      <c r="A48" s="17"/>
      <c r="B48" s="135" t="s">
        <v>31</v>
      </c>
      <c r="C48" s="140"/>
      <c r="D48" s="141"/>
      <c r="E48" s="142"/>
      <c r="F48" s="141"/>
      <c r="G48" s="221">
        <f t="shared" si="6"/>
        <v>0</v>
      </c>
      <c r="H48" s="141"/>
      <c r="I48" s="141"/>
      <c r="J48" s="141"/>
      <c r="K48" s="221">
        <f t="shared" si="7"/>
        <v>0</v>
      </c>
      <c r="L48" s="165">
        <f t="shared" si="2"/>
        <v>0</v>
      </c>
      <c r="M48" s="66" t="str">
        <f t="shared" si="3"/>
        <v>Ei toimenpiteitä</v>
      </c>
      <c r="N48" s="17"/>
      <c r="O48" s="1"/>
      <c r="P48" s="1"/>
    </row>
    <row r="49" spans="1:16" x14ac:dyDescent="0.3">
      <c r="A49" s="17"/>
      <c r="B49" s="135" t="s">
        <v>63</v>
      </c>
      <c r="C49" s="140"/>
      <c r="D49" s="141"/>
      <c r="E49" s="142"/>
      <c r="F49" s="141"/>
      <c r="G49" s="221">
        <f t="shared" si="6"/>
        <v>0</v>
      </c>
      <c r="H49" s="141"/>
      <c r="I49" s="141"/>
      <c r="J49" s="141"/>
      <c r="K49" s="221">
        <f t="shared" si="7"/>
        <v>0</v>
      </c>
      <c r="L49" s="165">
        <f t="shared" si="2"/>
        <v>0</v>
      </c>
      <c r="M49" s="66" t="str">
        <f t="shared" si="3"/>
        <v>Ei toimenpiteitä</v>
      </c>
      <c r="N49" s="17"/>
      <c r="O49" s="1"/>
      <c r="P49" s="1"/>
    </row>
    <row r="50" spans="1:16" x14ac:dyDescent="0.3">
      <c r="A50" s="17"/>
      <c r="B50" s="135" t="s">
        <v>66</v>
      </c>
      <c r="C50" s="140"/>
      <c r="D50" s="141"/>
      <c r="E50" s="142"/>
      <c r="F50" s="141"/>
      <c r="G50" s="221">
        <f t="shared" si="6"/>
        <v>0</v>
      </c>
      <c r="H50" s="141"/>
      <c r="I50" s="141"/>
      <c r="J50" s="141"/>
      <c r="K50" s="221">
        <f t="shared" si="7"/>
        <v>0</v>
      </c>
      <c r="L50" s="165">
        <f t="shared" si="2"/>
        <v>0</v>
      </c>
      <c r="M50" s="66" t="str">
        <f t="shared" si="3"/>
        <v>Ei toimenpiteitä</v>
      </c>
      <c r="N50" s="17"/>
      <c r="O50" s="1"/>
      <c r="P50" s="1"/>
    </row>
    <row r="51" spans="1:16" x14ac:dyDescent="0.3">
      <c r="A51" s="17"/>
      <c r="B51" s="135" t="s">
        <v>67</v>
      </c>
      <c r="C51" s="140"/>
      <c r="D51" s="141"/>
      <c r="E51" s="142"/>
      <c r="F51" s="141"/>
      <c r="G51" s="221">
        <f t="shared" si="6"/>
        <v>0</v>
      </c>
      <c r="H51" s="141"/>
      <c r="I51" s="141"/>
      <c r="J51" s="141"/>
      <c r="K51" s="221">
        <f t="shared" si="7"/>
        <v>0</v>
      </c>
      <c r="L51" s="165">
        <f t="shared" si="2"/>
        <v>0</v>
      </c>
      <c r="M51" s="66" t="str">
        <f t="shared" si="3"/>
        <v>Ei toimenpiteitä</v>
      </c>
      <c r="N51" s="17"/>
      <c r="O51" s="1"/>
      <c r="P51" s="1"/>
    </row>
    <row r="52" spans="1:16" x14ac:dyDescent="0.3">
      <c r="A52" s="17"/>
      <c r="B52" s="135" t="s">
        <v>68</v>
      </c>
      <c r="C52" s="140"/>
      <c r="D52" s="141"/>
      <c r="E52" s="142"/>
      <c r="F52" s="141"/>
      <c r="G52" s="221">
        <f t="shared" si="6"/>
        <v>0</v>
      </c>
      <c r="H52" s="141"/>
      <c r="I52" s="141"/>
      <c r="J52" s="141"/>
      <c r="K52" s="221">
        <f t="shared" si="7"/>
        <v>0</v>
      </c>
      <c r="L52" s="165">
        <f t="shared" si="2"/>
        <v>0</v>
      </c>
      <c r="M52" s="66" t="str">
        <f t="shared" si="3"/>
        <v>Ei toimenpiteitä</v>
      </c>
      <c r="N52" s="17"/>
      <c r="O52" s="1"/>
      <c r="P52" s="1"/>
    </row>
    <row r="53" spans="1:16" x14ac:dyDescent="0.3">
      <c r="A53" s="17"/>
      <c r="B53" s="148" t="s">
        <v>71</v>
      </c>
      <c r="C53" s="140"/>
      <c r="D53" s="141"/>
      <c r="E53" s="142"/>
      <c r="F53" s="141"/>
      <c r="G53" s="221">
        <f t="shared" si="6"/>
        <v>0</v>
      </c>
      <c r="H53" s="141"/>
      <c r="I53" s="141"/>
      <c r="J53" s="141"/>
      <c r="K53" s="221">
        <f t="shared" si="7"/>
        <v>0</v>
      </c>
      <c r="L53" s="165">
        <f t="shared" si="2"/>
        <v>0</v>
      </c>
      <c r="M53" s="66" t="str">
        <f t="shared" si="3"/>
        <v>Ei toimenpiteitä</v>
      </c>
      <c r="N53" s="17"/>
      <c r="O53" s="1"/>
      <c r="P53" s="1"/>
    </row>
    <row r="54" spans="1:16" x14ac:dyDescent="0.3">
      <c r="A54" s="17"/>
      <c r="B54" s="148" t="s">
        <v>175</v>
      </c>
      <c r="C54" s="140"/>
      <c r="D54" s="141"/>
      <c r="E54" s="142"/>
      <c r="F54" s="141"/>
      <c r="G54" s="221">
        <f t="shared" si="6"/>
        <v>0</v>
      </c>
      <c r="H54" s="141"/>
      <c r="I54" s="141"/>
      <c r="J54" s="141"/>
      <c r="K54" s="221">
        <f t="shared" si="7"/>
        <v>0</v>
      </c>
      <c r="L54" s="165">
        <f t="shared" si="2"/>
        <v>0</v>
      </c>
      <c r="M54" s="66" t="str">
        <f t="shared" si="3"/>
        <v>Ei toimenpiteitä</v>
      </c>
      <c r="N54" s="17"/>
      <c r="O54" s="1"/>
      <c r="P54" s="1"/>
    </row>
    <row r="55" spans="1:16" x14ac:dyDescent="0.3">
      <c r="A55" s="17"/>
      <c r="B55" s="148" t="s">
        <v>173</v>
      </c>
      <c r="C55" s="140"/>
      <c r="D55" s="141"/>
      <c r="E55" s="142"/>
      <c r="F55" s="141"/>
      <c r="G55" s="221">
        <f t="shared" si="6"/>
        <v>0</v>
      </c>
      <c r="H55" s="141"/>
      <c r="I55" s="141"/>
      <c r="J55" s="141"/>
      <c r="K55" s="221">
        <f t="shared" si="7"/>
        <v>0</v>
      </c>
      <c r="L55" s="165">
        <f t="shared" si="2"/>
        <v>0</v>
      </c>
      <c r="M55" s="66" t="str">
        <f t="shared" si="3"/>
        <v>Ei toimenpiteitä</v>
      </c>
      <c r="N55" s="17"/>
      <c r="O55" s="1"/>
      <c r="P55" s="1"/>
    </row>
    <row r="56" spans="1:16" x14ac:dyDescent="0.3">
      <c r="A56" s="17"/>
      <c r="B56" s="148" t="s">
        <v>174</v>
      </c>
      <c r="C56" s="140"/>
      <c r="D56" s="141"/>
      <c r="E56" s="142"/>
      <c r="F56" s="141"/>
      <c r="G56" s="221">
        <f t="shared" si="6"/>
        <v>0</v>
      </c>
      <c r="H56" s="141"/>
      <c r="I56" s="141"/>
      <c r="J56" s="141"/>
      <c r="K56" s="221">
        <f t="shared" si="7"/>
        <v>0</v>
      </c>
      <c r="L56" s="165">
        <f t="shared" si="2"/>
        <v>0</v>
      </c>
      <c r="M56" s="66" t="str">
        <f t="shared" si="3"/>
        <v>Ei toimenpiteitä</v>
      </c>
      <c r="N56" s="17"/>
      <c r="O56" s="1"/>
      <c r="P56" s="1"/>
    </row>
    <row r="57" spans="1:16" x14ac:dyDescent="0.3">
      <c r="A57" s="17"/>
      <c r="B57" s="148" t="s">
        <v>176</v>
      </c>
      <c r="C57" s="140"/>
      <c r="D57" s="141"/>
      <c r="E57" s="142"/>
      <c r="F57" s="141"/>
      <c r="G57" s="221">
        <f t="shared" si="6"/>
        <v>0</v>
      </c>
      <c r="H57" s="141"/>
      <c r="I57" s="141"/>
      <c r="J57" s="141"/>
      <c r="K57" s="221">
        <f t="shared" si="7"/>
        <v>0</v>
      </c>
      <c r="L57" s="165">
        <f t="shared" si="2"/>
        <v>0</v>
      </c>
      <c r="M57" s="66" t="str">
        <f t="shared" si="3"/>
        <v>Ei toimenpiteitä</v>
      </c>
      <c r="N57" s="17"/>
      <c r="O57" s="1"/>
      <c r="P57" s="1"/>
    </row>
    <row r="58" spans="1:16" x14ac:dyDescent="0.3">
      <c r="A58" s="17"/>
      <c r="B58" s="135" t="s">
        <v>43</v>
      </c>
      <c r="C58" s="140"/>
      <c r="D58" s="141"/>
      <c r="E58" s="142"/>
      <c r="F58" s="141"/>
      <c r="G58" s="221">
        <f t="shared" si="6"/>
        <v>0</v>
      </c>
      <c r="H58" s="141"/>
      <c r="I58" s="141"/>
      <c r="J58" s="141"/>
      <c r="K58" s="221">
        <f t="shared" si="7"/>
        <v>0</v>
      </c>
      <c r="L58" s="165">
        <f t="shared" si="2"/>
        <v>0</v>
      </c>
      <c r="M58" s="66" t="str">
        <f t="shared" si="3"/>
        <v>Ei toimenpiteitä</v>
      </c>
      <c r="N58" s="17"/>
      <c r="O58" s="1"/>
      <c r="P58" s="1"/>
    </row>
    <row r="59" spans="1:16" x14ac:dyDescent="0.3">
      <c r="A59" s="17"/>
      <c r="B59" s="149" t="s">
        <v>83</v>
      </c>
      <c r="C59" s="140"/>
      <c r="D59" s="141"/>
      <c r="E59" s="142"/>
      <c r="F59" s="141"/>
      <c r="G59" s="221">
        <f t="shared" si="6"/>
        <v>0</v>
      </c>
      <c r="H59" s="141"/>
      <c r="I59" s="141"/>
      <c r="J59" s="141"/>
      <c r="K59" s="221">
        <f t="shared" si="7"/>
        <v>0</v>
      </c>
      <c r="L59" s="165">
        <f t="shared" si="2"/>
        <v>0</v>
      </c>
      <c r="M59" s="66" t="str">
        <f t="shared" si="3"/>
        <v>Ei toimenpiteitä</v>
      </c>
      <c r="N59" s="17"/>
      <c r="O59" s="1"/>
      <c r="P59" s="1"/>
    </row>
    <row r="60" spans="1:16" x14ac:dyDescent="0.3">
      <c r="A60" s="17"/>
      <c r="B60" s="150" t="s">
        <v>83</v>
      </c>
      <c r="C60" s="145"/>
      <c r="D60" s="146"/>
      <c r="E60" s="147"/>
      <c r="F60" s="146"/>
      <c r="G60" s="222">
        <f t="shared" si="6"/>
        <v>0</v>
      </c>
      <c r="H60" s="146"/>
      <c r="I60" s="146"/>
      <c r="J60" s="146"/>
      <c r="K60" s="222">
        <f t="shared" si="7"/>
        <v>0</v>
      </c>
      <c r="L60" s="165">
        <f t="shared" si="2"/>
        <v>0</v>
      </c>
      <c r="M60" s="66" t="str">
        <f t="shared" si="3"/>
        <v>Ei toimenpiteitä</v>
      </c>
      <c r="N60" s="17"/>
      <c r="O60" s="1"/>
      <c r="P60" s="1"/>
    </row>
    <row r="61" spans="1:16" x14ac:dyDescent="0.3">
      <c r="A61" s="38" t="s">
        <v>69</v>
      </c>
      <c r="B61" s="38"/>
      <c r="C61" s="108"/>
      <c r="D61" s="109"/>
      <c r="E61" s="17"/>
      <c r="F61" s="109"/>
      <c r="G61" s="112"/>
      <c r="H61" s="109"/>
      <c r="I61" s="109"/>
      <c r="J61" s="109"/>
      <c r="K61" s="112"/>
      <c r="L61" s="165"/>
      <c r="M61" s="169"/>
      <c r="N61" s="17"/>
      <c r="O61" s="1"/>
      <c r="P61" s="1"/>
    </row>
    <row r="62" spans="1:16" x14ac:dyDescent="0.3">
      <c r="A62" s="17"/>
      <c r="B62" s="151" t="s">
        <v>105</v>
      </c>
      <c r="C62" s="137"/>
      <c r="D62" s="138"/>
      <c r="E62" s="139"/>
      <c r="F62" s="138"/>
      <c r="G62" s="220">
        <f t="shared" si="6"/>
        <v>0</v>
      </c>
      <c r="H62" s="138"/>
      <c r="I62" s="138"/>
      <c r="J62" s="138"/>
      <c r="K62" s="220">
        <f t="shared" si="7"/>
        <v>0</v>
      </c>
      <c r="L62" s="165">
        <f t="shared" si="2"/>
        <v>0</v>
      </c>
      <c r="M62" s="66" t="str">
        <f t="shared" si="3"/>
        <v>Ei toimenpiteitä</v>
      </c>
      <c r="N62" s="17"/>
      <c r="O62" s="1"/>
      <c r="P62" s="1"/>
    </row>
    <row r="63" spans="1:16" x14ac:dyDescent="0.3">
      <c r="A63" s="17"/>
      <c r="B63" s="135" t="s">
        <v>106</v>
      </c>
      <c r="C63" s="140"/>
      <c r="D63" s="141"/>
      <c r="E63" s="142"/>
      <c r="F63" s="141"/>
      <c r="G63" s="221">
        <f t="shared" si="6"/>
        <v>0</v>
      </c>
      <c r="H63" s="141"/>
      <c r="I63" s="141"/>
      <c r="J63" s="141"/>
      <c r="K63" s="221">
        <f t="shared" si="7"/>
        <v>0</v>
      </c>
      <c r="L63" s="165">
        <f t="shared" si="2"/>
        <v>0</v>
      </c>
      <c r="M63" s="66" t="str">
        <f t="shared" si="3"/>
        <v>Ei toimenpiteitä</v>
      </c>
      <c r="N63" s="17"/>
      <c r="O63" s="1"/>
      <c r="P63" s="1"/>
    </row>
    <row r="64" spans="1:16" x14ac:dyDescent="0.3">
      <c r="A64" s="17"/>
      <c r="B64" s="135" t="s">
        <v>107</v>
      </c>
      <c r="C64" s="140"/>
      <c r="D64" s="141"/>
      <c r="E64" s="142"/>
      <c r="F64" s="141"/>
      <c r="G64" s="221">
        <f t="shared" si="6"/>
        <v>0</v>
      </c>
      <c r="H64" s="141"/>
      <c r="I64" s="141"/>
      <c r="J64" s="141"/>
      <c r="K64" s="221">
        <f t="shared" si="7"/>
        <v>0</v>
      </c>
      <c r="L64" s="165">
        <f t="shared" si="2"/>
        <v>0</v>
      </c>
      <c r="M64" s="66" t="str">
        <f t="shared" si="3"/>
        <v>Ei toimenpiteitä</v>
      </c>
      <c r="N64" s="17"/>
      <c r="O64" s="1"/>
      <c r="P64" s="1"/>
    </row>
    <row r="65" spans="1:16" x14ac:dyDescent="0.3">
      <c r="A65" s="17"/>
      <c r="B65" s="135" t="s">
        <v>108</v>
      </c>
      <c r="C65" s="140"/>
      <c r="D65" s="141"/>
      <c r="E65" s="142"/>
      <c r="F65" s="141"/>
      <c r="G65" s="221">
        <f t="shared" si="6"/>
        <v>0</v>
      </c>
      <c r="H65" s="141"/>
      <c r="I65" s="141"/>
      <c r="J65" s="141"/>
      <c r="K65" s="221">
        <f t="shared" si="7"/>
        <v>0</v>
      </c>
      <c r="L65" s="165">
        <f t="shared" si="2"/>
        <v>0</v>
      </c>
      <c r="M65" s="66" t="str">
        <f t="shared" si="3"/>
        <v>Ei toimenpiteitä</v>
      </c>
      <c r="N65" s="17"/>
      <c r="O65" s="1"/>
      <c r="P65" s="1"/>
    </row>
    <row r="66" spans="1:16" x14ac:dyDescent="0.3">
      <c r="A66" s="17"/>
      <c r="B66" s="135" t="s">
        <v>4</v>
      </c>
      <c r="C66" s="140"/>
      <c r="D66" s="141"/>
      <c r="E66" s="142"/>
      <c r="F66" s="141"/>
      <c r="G66" s="221">
        <f t="shared" si="6"/>
        <v>0</v>
      </c>
      <c r="H66" s="141"/>
      <c r="I66" s="141"/>
      <c r="J66" s="141"/>
      <c r="K66" s="221">
        <f t="shared" si="7"/>
        <v>0</v>
      </c>
      <c r="L66" s="165">
        <f t="shared" si="2"/>
        <v>0</v>
      </c>
      <c r="M66" s="66" t="str">
        <f t="shared" si="3"/>
        <v>Ei toimenpiteitä</v>
      </c>
      <c r="N66" s="17"/>
      <c r="O66" s="1"/>
      <c r="P66" s="1"/>
    </row>
    <row r="67" spans="1:16" x14ac:dyDescent="0.3">
      <c r="A67" s="17"/>
      <c r="B67" s="135" t="s">
        <v>5</v>
      </c>
      <c r="C67" s="140"/>
      <c r="D67" s="141"/>
      <c r="E67" s="142"/>
      <c r="F67" s="141"/>
      <c r="G67" s="221">
        <f t="shared" si="6"/>
        <v>0</v>
      </c>
      <c r="H67" s="141"/>
      <c r="I67" s="141"/>
      <c r="J67" s="141"/>
      <c r="K67" s="221">
        <f t="shared" si="7"/>
        <v>0</v>
      </c>
      <c r="L67" s="165">
        <f t="shared" si="2"/>
        <v>0</v>
      </c>
      <c r="M67" s="66" t="str">
        <f t="shared" si="3"/>
        <v>Ei toimenpiteitä</v>
      </c>
      <c r="N67" s="17"/>
      <c r="O67" s="1"/>
      <c r="P67" s="1"/>
    </row>
    <row r="68" spans="1:16" x14ac:dyDescent="0.3">
      <c r="A68" s="17"/>
      <c r="B68" s="135" t="s">
        <v>70</v>
      </c>
      <c r="C68" s="140"/>
      <c r="D68" s="141"/>
      <c r="E68" s="142"/>
      <c r="F68" s="141"/>
      <c r="G68" s="221">
        <f t="shared" si="6"/>
        <v>0</v>
      </c>
      <c r="H68" s="141"/>
      <c r="I68" s="141"/>
      <c r="J68" s="141"/>
      <c r="K68" s="221">
        <f t="shared" si="7"/>
        <v>0</v>
      </c>
      <c r="L68" s="165">
        <f t="shared" si="2"/>
        <v>0</v>
      </c>
      <c r="M68" s="66" t="str">
        <f t="shared" si="3"/>
        <v>Ei toimenpiteitä</v>
      </c>
      <c r="N68" s="17"/>
      <c r="O68" s="1"/>
      <c r="P68" s="1"/>
    </row>
    <row r="69" spans="1:16" x14ac:dyDescent="0.3">
      <c r="A69" s="17"/>
      <c r="B69" s="149" t="s">
        <v>38</v>
      </c>
      <c r="C69" s="140"/>
      <c r="D69" s="141"/>
      <c r="E69" s="142"/>
      <c r="F69" s="141"/>
      <c r="G69" s="221">
        <f t="shared" si="6"/>
        <v>0</v>
      </c>
      <c r="H69" s="141"/>
      <c r="I69" s="141"/>
      <c r="J69" s="141"/>
      <c r="K69" s="221">
        <f t="shared" si="7"/>
        <v>0</v>
      </c>
      <c r="L69" s="165">
        <f t="shared" si="2"/>
        <v>0</v>
      </c>
      <c r="M69" s="66" t="str">
        <f t="shared" si="3"/>
        <v>Ei toimenpiteitä</v>
      </c>
      <c r="N69" s="17"/>
      <c r="O69" s="1"/>
      <c r="P69" s="1"/>
    </row>
    <row r="70" spans="1:16" x14ac:dyDescent="0.3">
      <c r="A70" s="17"/>
      <c r="B70" s="149" t="s">
        <v>38</v>
      </c>
      <c r="C70" s="140"/>
      <c r="D70" s="141"/>
      <c r="E70" s="142"/>
      <c r="F70" s="141"/>
      <c r="G70" s="221">
        <f t="shared" si="6"/>
        <v>0</v>
      </c>
      <c r="H70" s="141"/>
      <c r="I70" s="141"/>
      <c r="J70" s="141"/>
      <c r="K70" s="221">
        <f t="shared" si="7"/>
        <v>0</v>
      </c>
      <c r="L70" s="165">
        <f t="shared" si="2"/>
        <v>0</v>
      </c>
      <c r="M70" s="66" t="str">
        <f t="shared" si="3"/>
        <v>Ei toimenpiteitä</v>
      </c>
      <c r="N70" s="17"/>
      <c r="O70" s="1"/>
      <c r="P70" s="1"/>
    </row>
    <row r="71" spans="1:16" x14ac:dyDescent="0.3">
      <c r="A71" s="17"/>
      <c r="B71" s="149" t="s">
        <v>38</v>
      </c>
      <c r="C71" s="140"/>
      <c r="D71" s="141"/>
      <c r="E71" s="142"/>
      <c r="F71" s="141"/>
      <c r="G71" s="221">
        <f t="shared" si="6"/>
        <v>0</v>
      </c>
      <c r="H71" s="141"/>
      <c r="I71" s="141"/>
      <c r="J71" s="141"/>
      <c r="K71" s="221">
        <f t="shared" si="7"/>
        <v>0</v>
      </c>
      <c r="L71" s="165">
        <f t="shared" si="2"/>
        <v>0</v>
      </c>
      <c r="M71" s="66" t="str">
        <f t="shared" si="3"/>
        <v>Ei toimenpiteitä</v>
      </c>
      <c r="N71" s="17"/>
      <c r="O71" s="1"/>
      <c r="P71" s="1"/>
    </row>
    <row r="72" spans="1:16" x14ac:dyDescent="0.3">
      <c r="A72" s="17"/>
      <c r="B72" s="150" t="s">
        <v>38</v>
      </c>
      <c r="C72" s="145"/>
      <c r="D72" s="146"/>
      <c r="E72" s="147"/>
      <c r="F72" s="146"/>
      <c r="G72" s="222">
        <f t="shared" si="6"/>
        <v>0</v>
      </c>
      <c r="H72" s="146"/>
      <c r="I72" s="146"/>
      <c r="J72" s="146"/>
      <c r="K72" s="222">
        <f t="shared" si="7"/>
        <v>0</v>
      </c>
      <c r="L72" s="165">
        <f t="shared" si="2"/>
        <v>0</v>
      </c>
      <c r="M72" s="66" t="str">
        <f t="shared" si="3"/>
        <v>Ei toimenpiteitä</v>
      </c>
      <c r="N72" s="17"/>
      <c r="O72" s="1"/>
      <c r="P72" s="1"/>
    </row>
    <row r="73" spans="1:16" x14ac:dyDescent="0.3">
      <c r="A73" s="38" t="s">
        <v>72</v>
      </c>
      <c r="B73" s="38"/>
      <c r="C73" s="108"/>
      <c r="D73" s="109"/>
      <c r="E73" s="17"/>
      <c r="F73" s="109"/>
      <c r="G73" s="112"/>
      <c r="H73" s="109"/>
      <c r="I73" s="109"/>
      <c r="J73" s="109"/>
      <c r="K73" s="112"/>
      <c r="L73" s="165"/>
      <c r="M73" s="169"/>
      <c r="N73" s="17"/>
      <c r="O73" s="1"/>
      <c r="P73" s="1"/>
    </row>
    <row r="74" spans="1:16" x14ac:dyDescent="0.3">
      <c r="A74" s="17"/>
      <c r="B74" s="151" t="s">
        <v>73</v>
      </c>
      <c r="C74" s="137"/>
      <c r="D74" s="138"/>
      <c r="E74" s="139"/>
      <c r="F74" s="138"/>
      <c r="G74" s="220">
        <f t="shared" si="6"/>
        <v>0</v>
      </c>
      <c r="H74" s="138"/>
      <c r="I74" s="138"/>
      <c r="J74" s="138"/>
      <c r="K74" s="220">
        <f t="shared" si="7"/>
        <v>0</v>
      </c>
      <c r="L74" s="165">
        <f t="shared" ref="L74:L136" si="8">G74+K74</f>
        <v>0</v>
      </c>
      <c r="M74" s="66" t="str">
        <f t="shared" ref="M74:M136" si="9">IF(L74=0,"Ei toimenpiteitä","Kirjoita tähän mitä tehdään")</f>
        <v>Ei toimenpiteitä</v>
      </c>
      <c r="N74" s="17"/>
      <c r="O74" s="1"/>
      <c r="P74" s="1"/>
    </row>
    <row r="75" spans="1:16" x14ac:dyDescent="0.3">
      <c r="A75" s="17"/>
      <c r="B75" s="135" t="s">
        <v>74</v>
      </c>
      <c r="C75" s="140"/>
      <c r="D75" s="141"/>
      <c r="E75" s="142"/>
      <c r="F75" s="141"/>
      <c r="G75" s="221">
        <f t="shared" si="6"/>
        <v>0</v>
      </c>
      <c r="H75" s="141"/>
      <c r="I75" s="141"/>
      <c r="J75" s="141"/>
      <c r="K75" s="221">
        <f t="shared" si="7"/>
        <v>0</v>
      </c>
      <c r="L75" s="165">
        <f t="shared" si="8"/>
        <v>0</v>
      </c>
      <c r="M75" s="66" t="str">
        <f t="shared" si="9"/>
        <v>Ei toimenpiteitä</v>
      </c>
      <c r="N75" s="17"/>
      <c r="O75" s="1"/>
      <c r="P75" s="1"/>
    </row>
    <row r="76" spans="1:16" x14ac:dyDescent="0.3">
      <c r="A76" s="17"/>
      <c r="B76" s="135" t="s">
        <v>75</v>
      </c>
      <c r="C76" s="140"/>
      <c r="D76" s="141"/>
      <c r="E76" s="142"/>
      <c r="F76" s="141"/>
      <c r="G76" s="221">
        <f t="shared" si="6"/>
        <v>0</v>
      </c>
      <c r="H76" s="141"/>
      <c r="I76" s="141"/>
      <c r="J76" s="141"/>
      <c r="K76" s="221">
        <f t="shared" si="7"/>
        <v>0</v>
      </c>
      <c r="L76" s="165">
        <f t="shared" si="8"/>
        <v>0</v>
      </c>
      <c r="M76" s="66" t="str">
        <f t="shared" si="9"/>
        <v>Ei toimenpiteitä</v>
      </c>
      <c r="N76" s="17"/>
      <c r="O76" s="1"/>
      <c r="P76" s="1"/>
    </row>
    <row r="77" spans="1:16" x14ac:dyDescent="0.3">
      <c r="A77" s="17"/>
      <c r="B77" s="135" t="s">
        <v>76</v>
      </c>
      <c r="C77" s="140"/>
      <c r="D77" s="141"/>
      <c r="E77" s="142"/>
      <c r="F77" s="141"/>
      <c r="G77" s="221">
        <f t="shared" si="6"/>
        <v>0</v>
      </c>
      <c r="H77" s="141"/>
      <c r="I77" s="141"/>
      <c r="J77" s="141"/>
      <c r="K77" s="221">
        <f t="shared" si="7"/>
        <v>0</v>
      </c>
      <c r="L77" s="165">
        <f t="shared" si="8"/>
        <v>0</v>
      </c>
      <c r="M77" s="66" t="str">
        <f t="shared" si="9"/>
        <v>Ei toimenpiteitä</v>
      </c>
      <c r="N77" s="17"/>
      <c r="O77" s="1"/>
      <c r="P77" s="1"/>
    </row>
    <row r="78" spans="1:16" x14ac:dyDescent="0.3">
      <c r="A78" s="17"/>
      <c r="B78" s="149" t="s">
        <v>77</v>
      </c>
      <c r="C78" s="140"/>
      <c r="D78" s="141"/>
      <c r="E78" s="142"/>
      <c r="F78" s="141"/>
      <c r="G78" s="221">
        <f t="shared" si="6"/>
        <v>0</v>
      </c>
      <c r="H78" s="141"/>
      <c r="I78" s="141"/>
      <c r="J78" s="141"/>
      <c r="K78" s="221">
        <f t="shared" si="7"/>
        <v>0</v>
      </c>
      <c r="L78" s="165">
        <f t="shared" si="8"/>
        <v>0</v>
      </c>
      <c r="M78" s="66" t="str">
        <f t="shared" si="9"/>
        <v>Ei toimenpiteitä</v>
      </c>
      <c r="N78" s="17"/>
      <c r="O78" s="1"/>
      <c r="P78" s="1"/>
    </row>
    <row r="79" spans="1:16" x14ac:dyDescent="0.3">
      <c r="A79" s="17"/>
      <c r="B79" s="150" t="s">
        <v>77</v>
      </c>
      <c r="C79" s="145"/>
      <c r="D79" s="146"/>
      <c r="E79" s="147"/>
      <c r="F79" s="146"/>
      <c r="G79" s="222">
        <f t="shared" si="6"/>
        <v>0</v>
      </c>
      <c r="H79" s="146"/>
      <c r="I79" s="146"/>
      <c r="J79" s="146"/>
      <c r="K79" s="222">
        <f t="shared" si="7"/>
        <v>0</v>
      </c>
      <c r="L79" s="165">
        <f t="shared" si="8"/>
        <v>0</v>
      </c>
      <c r="M79" s="66" t="str">
        <f t="shared" si="9"/>
        <v>Ei toimenpiteitä</v>
      </c>
      <c r="N79" s="17"/>
      <c r="O79" s="1"/>
      <c r="P79" s="1"/>
    </row>
    <row r="80" spans="1:16" s="53" customFormat="1" x14ac:dyDescent="0.3">
      <c r="A80" s="27" t="s">
        <v>78</v>
      </c>
      <c r="B80" s="28"/>
      <c r="C80" s="106"/>
      <c r="D80" s="106"/>
      <c r="E80" s="55"/>
      <c r="F80" s="106"/>
      <c r="G80" s="110"/>
      <c r="H80" s="106"/>
      <c r="I80" s="106"/>
      <c r="J80" s="106"/>
      <c r="K80" s="110"/>
      <c r="L80" s="165"/>
      <c r="M80" s="170"/>
      <c r="N80" s="17"/>
      <c r="O80" s="43"/>
      <c r="P80" s="43"/>
    </row>
    <row r="81" spans="1:16" x14ac:dyDescent="0.3">
      <c r="A81" s="17"/>
      <c r="B81" s="151" t="s">
        <v>79</v>
      </c>
      <c r="C81" s="137"/>
      <c r="D81" s="138"/>
      <c r="E81" s="139"/>
      <c r="F81" s="138"/>
      <c r="G81" s="220">
        <f t="shared" ref="G81:G142" si="10">F81*D81</f>
        <v>0</v>
      </c>
      <c r="H81" s="138"/>
      <c r="I81" s="138"/>
      <c r="J81" s="138"/>
      <c r="K81" s="220">
        <f t="shared" ref="K81:K146" si="11">G81+H81+I81*J81</f>
        <v>0</v>
      </c>
      <c r="L81" s="165">
        <f t="shared" si="8"/>
        <v>0</v>
      </c>
      <c r="M81" s="66" t="str">
        <f t="shared" si="9"/>
        <v>Ei toimenpiteitä</v>
      </c>
      <c r="N81" s="17"/>
      <c r="O81" s="1"/>
      <c r="P81" s="1"/>
    </row>
    <row r="82" spans="1:16" x14ac:dyDescent="0.3">
      <c r="A82" s="17"/>
      <c r="B82" s="135" t="s">
        <v>37</v>
      </c>
      <c r="C82" s="140"/>
      <c r="D82" s="141"/>
      <c r="E82" s="142"/>
      <c r="F82" s="141"/>
      <c r="G82" s="221">
        <f t="shared" si="10"/>
        <v>0</v>
      </c>
      <c r="H82" s="141"/>
      <c r="I82" s="141"/>
      <c r="J82" s="141"/>
      <c r="K82" s="221">
        <f t="shared" si="11"/>
        <v>0</v>
      </c>
      <c r="L82" s="165">
        <f t="shared" si="8"/>
        <v>0</v>
      </c>
      <c r="M82" s="66" t="str">
        <f t="shared" si="9"/>
        <v>Ei toimenpiteitä</v>
      </c>
      <c r="N82" s="17"/>
      <c r="O82" s="1"/>
      <c r="P82" s="1"/>
    </row>
    <row r="83" spans="1:16" x14ac:dyDescent="0.3">
      <c r="A83" s="17"/>
      <c r="B83" s="135" t="s">
        <v>80</v>
      </c>
      <c r="C83" s="140"/>
      <c r="D83" s="141"/>
      <c r="E83" s="142"/>
      <c r="F83" s="141"/>
      <c r="G83" s="221">
        <f t="shared" si="10"/>
        <v>0</v>
      </c>
      <c r="H83" s="141"/>
      <c r="I83" s="141"/>
      <c r="J83" s="141"/>
      <c r="K83" s="221">
        <f t="shared" si="11"/>
        <v>0</v>
      </c>
      <c r="L83" s="165">
        <f t="shared" si="8"/>
        <v>0</v>
      </c>
      <c r="M83" s="66" t="str">
        <f t="shared" si="9"/>
        <v>Ei toimenpiteitä</v>
      </c>
      <c r="N83" s="17"/>
      <c r="O83" s="1"/>
      <c r="P83" s="1"/>
    </row>
    <row r="84" spans="1:16" x14ac:dyDescent="0.3">
      <c r="A84" s="17"/>
      <c r="B84" s="135" t="s">
        <v>81</v>
      </c>
      <c r="C84" s="140"/>
      <c r="D84" s="141"/>
      <c r="E84" s="142"/>
      <c r="F84" s="141"/>
      <c r="G84" s="221">
        <f t="shared" si="10"/>
        <v>0</v>
      </c>
      <c r="H84" s="141"/>
      <c r="I84" s="141"/>
      <c r="J84" s="141"/>
      <c r="K84" s="221">
        <f t="shared" si="11"/>
        <v>0</v>
      </c>
      <c r="L84" s="165">
        <f t="shared" si="8"/>
        <v>0</v>
      </c>
      <c r="M84" s="66" t="str">
        <f t="shared" si="9"/>
        <v>Ei toimenpiteitä</v>
      </c>
      <c r="N84" s="17"/>
      <c r="O84" s="1"/>
      <c r="P84" s="1"/>
    </row>
    <row r="85" spans="1:16" x14ac:dyDescent="0.3">
      <c r="A85" s="17"/>
      <c r="B85" s="135" t="s">
        <v>132</v>
      </c>
      <c r="C85" s="140"/>
      <c r="D85" s="141"/>
      <c r="E85" s="142"/>
      <c r="F85" s="141"/>
      <c r="G85" s="221">
        <f t="shared" si="10"/>
        <v>0</v>
      </c>
      <c r="H85" s="141"/>
      <c r="I85" s="141"/>
      <c r="J85" s="141"/>
      <c r="K85" s="221">
        <f t="shared" si="11"/>
        <v>0</v>
      </c>
      <c r="L85" s="165">
        <f t="shared" si="8"/>
        <v>0</v>
      </c>
      <c r="M85" s="66" t="str">
        <f t="shared" si="9"/>
        <v>Ei toimenpiteitä</v>
      </c>
      <c r="N85" s="17"/>
      <c r="O85" s="1"/>
      <c r="P85" s="1"/>
    </row>
    <row r="86" spans="1:16" x14ac:dyDescent="0.3">
      <c r="A86" s="17"/>
      <c r="B86" s="149" t="s">
        <v>61</v>
      </c>
      <c r="C86" s="140"/>
      <c r="D86" s="141"/>
      <c r="E86" s="142"/>
      <c r="F86" s="141"/>
      <c r="G86" s="221">
        <f t="shared" si="10"/>
        <v>0</v>
      </c>
      <c r="H86" s="141"/>
      <c r="I86" s="141"/>
      <c r="J86" s="141"/>
      <c r="K86" s="221">
        <f t="shared" si="11"/>
        <v>0</v>
      </c>
      <c r="L86" s="165">
        <f t="shared" si="8"/>
        <v>0</v>
      </c>
      <c r="M86" s="66" t="str">
        <f t="shared" si="9"/>
        <v>Ei toimenpiteitä</v>
      </c>
      <c r="N86" s="17"/>
      <c r="O86" s="1"/>
      <c r="P86" s="1"/>
    </row>
    <row r="87" spans="1:16" x14ac:dyDescent="0.3">
      <c r="A87" s="17"/>
      <c r="B87" s="150" t="s">
        <v>61</v>
      </c>
      <c r="C87" s="145"/>
      <c r="D87" s="146"/>
      <c r="E87" s="147"/>
      <c r="F87" s="146"/>
      <c r="G87" s="222">
        <f t="shared" si="10"/>
        <v>0</v>
      </c>
      <c r="H87" s="146"/>
      <c r="I87" s="146"/>
      <c r="J87" s="146"/>
      <c r="K87" s="222">
        <f t="shared" si="11"/>
        <v>0</v>
      </c>
      <c r="L87" s="165">
        <f t="shared" si="8"/>
        <v>0</v>
      </c>
      <c r="M87" s="66" t="str">
        <f t="shared" si="9"/>
        <v>Ei toimenpiteitä</v>
      </c>
      <c r="N87" s="17"/>
      <c r="O87" s="1"/>
      <c r="P87" s="1"/>
    </row>
    <row r="88" spans="1:16" s="53" customFormat="1" x14ac:dyDescent="0.3">
      <c r="A88" s="27" t="s">
        <v>82</v>
      </c>
      <c r="B88" s="28"/>
      <c r="C88" s="106"/>
      <c r="D88" s="106"/>
      <c r="E88" s="55"/>
      <c r="F88" s="106"/>
      <c r="G88" s="110"/>
      <c r="H88" s="106"/>
      <c r="I88" s="106"/>
      <c r="J88" s="106"/>
      <c r="K88" s="110"/>
      <c r="L88" s="165"/>
      <c r="M88" s="170"/>
      <c r="N88" s="17"/>
      <c r="O88" s="43"/>
      <c r="P88" s="43"/>
    </row>
    <row r="89" spans="1:16" x14ac:dyDescent="0.3">
      <c r="A89" s="17"/>
      <c r="B89" s="151" t="s">
        <v>86</v>
      </c>
      <c r="C89" s="137"/>
      <c r="D89" s="138"/>
      <c r="E89" s="139"/>
      <c r="F89" s="138"/>
      <c r="G89" s="220">
        <f t="shared" si="10"/>
        <v>0</v>
      </c>
      <c r="H89" s="138"/>
      <c r="I89" s="138"/>
      <c r="J89" s="138"/>
      <c r="K89" s="220">
        <f t="shared" si="11"/>
        <v>0</v>
      </c>
      <c r="L89" s="165">
        <f t="shared" si="8"/>
        <v>0</v>
      </c>
      <c r="M89" s="66" t="str">
        <f t="shared" si="9"/>
        <v>Ei toimenpiteitä</v>
      </c>
      <c r="N89" s="17"/>
      <c r="O89" s="1"/>
      <c r="P89" s="1"/>
    </row>
    <row r="90" spans="1:16" x14ac:dyDescent="0.3">
      <c r="A90" s="17"/>
      <c r="B90" s="135" t="s">
        <v>85</v>
      </c>
      <c r="C90" s="140"/>
      <c r="D90" s="141"/>
      <c r="E90" s="142"/>
      <c r="F90" s="141"/>
      <c r="G90" s="221">
        <f t="shared" si="10"/>
        <v>0</v>
      </c>
      <c r="H90" s="141"/>
      <c r="I90" s="141"/>
      <c r="J90" s="141"/>
      <c r="K90" s="221">
        <f t="shared" si="11"/>
        <v>0</v>
      </c>
      <c r="L90" s="165">
        <f t="shared" si="8"/>
        <v>0</v>
      </c>
      <c r="M90" s="66" t="str">
        <f t="shared" si="9"/>
        <v>Ei toimenpiteitä</v>
      </c>
      <c r="N90" s="17"/>
      <c r="O90" s="1"/>
      <c r="P90" s="1"/>
    </row>
    <row r="91" spans="1:16" x14ac:dyDescent="0.3">
      <c r="A91" s="17"/>
      <c r="B91" s="135" t="s">
        <v>87</v>
      </c>
      <c r="C91" s="140"/>
      <c r="D91" s="141"/>
      <c r="E91" s="142"/>
      <c r="F91" s="141"/>
      <c r="G91" s="221">
        <f t="shared" si="10"/>
        <v>0</v>
      </c>
      <c r="H91" s="141"/>
      <c r="I91" s="141"/>
      <c r="J91" s="141"/>
      <c r="K91" s="221">
        <f t="shared" si="11"/>
        <v>0</v>
      </c>
      <c r="L91" s="165">
        <f t="shared" si="8"/>
        <v>0</v>
      </c>
      <c r="M91" s="66" t="str">
        <f t="shared" si="9"/>
        <v>Ei toimenpiteitä</v>
      </c>
      <c r="N91" s="17"/>
      <c r="O91" s="1"/>
      <c r="P91" s="1"/>
    </row>
    <row r="92" spans="1:16" x14ac:dyDescent="0.3">
      <c r="A92" s="17"/>
      <c r="B92" s="135" t="s">
        <v>133</v>
      </c>
      <c r="C92" s="140"/>
      <c r="D92" s="141"/>
      <c r="E92" s="142"/>
      <c r="F92" s="141"/>
      <c r="G92" s="221">
        <f t="shared" si="10"/>
        <v>0</v>
      </c>
      <c r="H92" s="141"/>
      <c r="I92" s="141"/>
      <c r="J92" s="141"/>
      <c r="K92" s="221">
        <f t="shared" si="11"/>
        <v>0</v>
      </c>
      <c r="L92" s="165">
        <f t="shared" si="8"/>
        <v>0</v>
      </c>
      <c r="M92" s="66" t="str">
        <f t="shared" si="9"/>
        <v>Ei toimenpiteitä</v>
      </c>
      <c r="N92" s="17"/>
      <c r="O92" s="1"/>
      <c r="P92" s="1"/>
    </row>
    <row r="93" spans="1:16" x14ac:dyDescent="0.3">
      <c r="A93" s="17"/>
      <c r="B93" s="135" t="s">
        <v>88</v>
      </c>
      <c r="C93" s="140"/>
      <c r="D93" s="141"/>
      <c r="E93" s="142"/>
      <c r="F93" s="141"/>
      <c r="G93" s="221">
        <f t="shared" si="10"/>
        <v>0</v>
      </c>
      <c r="H93" s="141"/>
      <c r="I93" s="141"/>
      <c r="J93" s="141"/>
      <c r="K93" s="221">
        <f t="shared" si="11"/>
        <v>0</v>
      </c>
      <c r="L93" s="165">
        <f t="shared" si="8"/>
        <v>0</v>
      </c>
      <c r="M93" s="66" t="str">
        <f t="shared" si="9"/>
        <v>Ei toimenpiteitä</v>
      </c>
      <c r="N93" s="17"/>
      <c r="O93" s="1"/>
      <c r="P93" s="1"/>
    </row>
    <row r="94" spans="1:16" x14ac:dyDescent="0.3">
      <c r="A94" s="17"/>
      <c r="B94" s="135" t="s">
        <v>134</v>
      </c>
      <c r="C94" s="140"/>
      <c r="D94" s="141"/>
      <c r="E94" s="142"/>
      <c r="F94" s="141"/>
      <c r="G94" s="221">
        <f t="shared" si="10"/>
        <v>0</v>
      </c>
      <c r="H94" s="141"/>
      <c r="I94" s="141"/>
      <c r="J94" s="141"/>
      <c r="K94" s="221">
        <f t="shared" si="11"/>
        <v>0</v>
      </c>
      <c r="L94" s="165">
        <f t="shared" si="8"/>
        <v>0</v>
      </c>
      <c r="M94" s="66" t="str">
        <f t="shared" si="9"/>
        <v>Ei toimenpiteitä</v>
      </c>
      <c r="N94" s="17"/>
      <c r="O94" s="1"/>
      <c r="P94" s="1"/>
    </row>
    <row r="95" spans="1:16" x14ac:dyDescent="0.3">
      <c r="A95" s="17"/>
      <c r="B95" s="150" t="s">
        <v>89</v>
      </c>
      <c r="C95" s="145"/>
      <c r="D95" s="146"/>
      <c r="E95" s="147"/>
      <c r="F95" s="146"/>
      <c r="G95" s="222">
        <f t="shared" si="10"/>
        <v>0</v>
      </c>
      <c r="H95" s="146"/>
      <c r="I95" s="146"/>
      <c r="J95" s="146"/>
      <c r="K95" s="222">
        <f t="shared" si="11"/>
        <v>0</v>
      </c>
      <c r="L95" s="165">
        <f t="shared" si="8"/>
        <v>0</v>
      </c>
      <c r="M95" s="66" t="str">
        <f t="shared" si="9"/>
        <v>Ei toimenpiteitä</v>
      </c>
      <c r="N95" s="17"/>
      <c r="O95" s="1"/>
      <c r="P95" s="1"/>
    </row>
    <row r="96" spans="1:16" s="53" customFormat="1" x14ac:dyDescent="0.3">
      <c r="A96" s="27" t="s">
        <v>90</v>
      </c>
      <c r="B96" s="28"/>
      <c r="C96" s="106"/>
      <c r="D96" s="106"/>
      <c r="E96" s="55"/>
      <c r="F96" s="106"/>
      <c r="G96" s="110"/>
      <c r="H96" s="106"/>
      <c r="I96" s="106"/>
      <c r="J96" s="106"/>
      <c r="K96" s="110"/>
      <c r="L96" s="165"/>
      <c r="M96" s="170"/>
      <c r="N96" s="17"/>
      <c r="O96" s="43"/>
      <c r="P96" s="43"/>
    </row>
    <row r="97" spans="1:16" x14ac:dyDescent="0.3">
      <c r="A97" s="17"/>
      <c r="B97" s="151" t="s">
        <v>91</v>
      </c>
      <c r="C97" s="137"/>
      <c r="D97" s="138"/>
      <c r="E97" s="139"/>
      <c r="F97" s="138"/>
      <c r="G97" s="220">
        <f t="shared" si="10"/>
        <v>0</v>
      </c>
      <c r="H97" s="138"/>
      <c r="I97" s="138"/>
      <c r="J97" s="138"/>
      <c r="K97" s="220">
        <f t="shared" si="11"/>
        <v>0</v>
      </c>
      <c r="L97" s="165">
        <f t="shared" si="8"/>
        <v>0</v>
      </c>
      <c r="M97" s="66" t="str">
        <f t="shared" si="9"/>
        <v>Ei toimenpiteitä</v>
      </c>
      <c r="N97" s="17"/>
      <c r="O97" s="1"/>
      <c r="P97" s="1"/>
    </row>
    <row r="98" spans="1:16" x14ac:dyDescent="0.3">
      <c r="A98" s="17"/>
      <c r="B98" s="135" t="s">
        <v>92</v>
      </c>
      <c r="C98" s="140"/>
      <c r="D98" s="141"/>
      <c r="E98" s="142"/>
      <c r="F98" s="141"/>
      <c r="G98" s="221">
        <f t="shared" si="10"/>
        <v>0</v>
      </c>
      <c r="H98" s="141"/>
      <c r="I98" s="141"/>
      <c r="J98" s="141"/>
      <c r="K98" s="221">
        <f t="shared" si="11"/>
        <v>0</v>
      </c>
      <c r="L98" s="165">
        <f t="shared" si="8"/>
        <v>0</v>
      </c>
      <c r="M98" s="66" t="str">
        <f t="shared" si="9"/>
        <v>Ei toimenpiteitä</v>
      </c>
      <c r="N98" s="17"/>
      <c r="O98" s="1"/>
      <c r="P98" s="1"/>
    </row>
    <row r="99" spans="1:16" x14ac:dyDescent="0.3">
      <c r="A99" s="17"/>
      <c r="B99" s="135" t="s">
        <v>93</v>
      </c>
      <c r="C99" s="140"/>
      <c r="D99" s="141"/>
      <c r="E99" s="142"/>
      <c r="F99" s="141"/>
      <c r="G99" s="221">
        <f t="shared" si="10"/>
        <v>0</v>
      </c>
      <c r="H99" s="141"/>
      <c r="I99" s="141"/>
      <c r="J99" s="141"/>
      <c r="K99" s="221">
        <f t="shared" si="11"/>
        <v>0</v>
      </c>
      <c r="L99" s="165">
        <f t="shared" si="8"/>
        <v>0</v>
      </c>
      <c r="M99" s="66" t="str">
        <f t="shared" si="9"/>
        <v>Ei toimenpiteitä</v>
      </c>
      <c r="N99" s="17"/>
      <c r="O99" s="1"/>
      <c r="P99" s="1"/>
    </row>
    <row r="100" spans="1:16" x14ac:dyDescent="0.3">
      <c r="A100" s="17"/>
      <c r="B100" s="135" t="s">
        <v>95</v>
      </c>
      <c r="C100" s="140"/>
      <c r="D100" s="141"/>
      <c r="E100" s="142"/>
      <c r="F100" s="141"/>
      <c r="G100" s="221">
        <f t="shared" si="10"/>
        <v>0</v>
      </c>
      <c r="H100" s="141"/>
      <c r="I100" s="141"/>
      <c r="J100" s="141"/>
      <c r="K100" s="221">
        <f t="shared" si="11"/>
        <v>0</v>
      </c>
      <c r="L100" s="165">
        <f t="shared" si="8"/>
        <v>0</v>
      </c>
      <c r="M100" s="66" t="str">
        <f t="shared" si="9"/>
        <v>Ei toimenpiteitä</v>
      </c>
      <c r="N100" s="17"/>
      <c r="O100" s="1"/>
      <c r="P100" s="1"/>
    </row>
    <row r="101" spans="1:16" x14ac:dyDescent="0.3">
      <c r="A101" s="17"/>
      <c r="B101" s="135" t="s">
        <v>94</v>
      </c>
      <c r="C101" s="140"/>
      <c r="D101" s="141"/>
      <c r="E101" s="142"/>
      <c r="F101" s="141"/>
      <c r="G101" s="221">
        <f t="shared" si="10"/>
        <v>0</v>
      </c>
      <c r="H101" s="141"/>
      <c r="I101" s="141"/>
      <c r="J101" s="141"/>
      <c r="K101" s="221">
        <f t="shared" si="11"/>
        <v>0</v>
      </c>
      <c r="L101" s="165">
        <f t="shared" si="8"/>
        <v>0</v>
      </c>
      <c r="M101" s="66" t="str">
        <f t="shared" si="9"/>
        <v>Ei toimenpiteitä</v>
      </c>
      <c r="N101" s="17"/>
      <c r="O101" s="1"/>
      <c r="P101" s="1"/>
    </row>
    <row r="102" spans="1:16" x14ac:dyDescent="0.3">
      <c r="A102" s="17"/>
      <c r="B102" s="135" t="s">
        <v>135</v>
      </c>
      <c r="C102" s="140"/>
      <c r="D102" s="141"/>
      <c r="E102" s="142"/>
      <c r="F102" s="141"/>
      <c r="G102" s="221">
        <f t="shared" si="10"/>
        <v>0</v>
      </c>
      <c r="H102" s="141"/>
      <c r="I102" s="141"/>
      <c r="J102" s="141"/>
      <c r="K102" s="221">
        <f t="shared" si="11"/>
        <v>0</v>
      </c>
      <c r="L102" s="165">
        <f t="shared" si="8"/>
        <v>0</v>
      </c>
      <c r="M102" s="66" t="str">
        <f t="shared" si="9"/>
        <v>Ei toimenpiteitä</v>
      </c>
      <c r="N102" s="17"/>
      <c r="O102" s="1"/>
      <c r="P102" s="1"/>
    </row>
    <row r="103" spans="1:16" x14ac:dyDescent="0.3">
      <c r="A103" s="17"/>
      <c r="B103" s="135" t="s">
        <v>96</v>
      </c>
      <c r="C103" s="140"/>
      <c r="D103" s="141"/>
      <c r="E103" s="142"/>
      <c r="F103" s="141"/>
      <c r="G103" s="221">
        <f t="shared" si="10"/>
        <v>0</v>
      </c>
      <c r="H103" s="141"/>
      <c r="I103" s="141"/>
      <c r="J103" s="141"/>
      <c r="K103" s="221">
        <f t="shared" si="11"/>
        <v>0</v>
      </c>
      <c r="L103" s="165">
        <f t="shared" si="8"/>
        <v>0</v>
      </c>
      <c r="M103" s="66" t="str">
        <f t="shared" si="9"/>
        <v>Ei toimenpiteitä</v>
      </c>
      <c r="N103" s="17"/>
      <c r="O103" s="1"/>
      <c r="P103" s="1"/>
    </row>
    <row r="104" spans="1:16" x14ac:dyDescent="0.3">
      <c r="A104" s="17"/>
      <c r="B104" s="135" t="s">
        <v>98</v>
      </c>
      <c r="C104" s="140"/>
      <c r="D104" s="141"/>
      <c r="E104" s="142"/>
      <c r="F104" s="141"/>
      <c r="G104" s="221">
        <f t="shared" si="10"/>
        <v>0</v>
      </c>
      <c r="H104" s="141"/>
      <c r="I104" s="141"/>
      <c r="J104" s="141"/>
      <c r="K104" s="221">
        <f t="shared" si="11"/>
        <v>0</v>
      </c>
      <c r="L104" s="165">
        <f t="shared" si="8"/>
        <v>0</v>
      </c>
      <c r="M104" s="66" t="str">
        <f t="shared" si="9"/>
        <v>Ei toimenpiteitä</v>
      </c>
      <c r="N104" s="17"/>
      <c r="O104" s="1"/>
      <c r="P104" s="1"/>
    </row>
    <row r="105" spans="1:16" x14ac:dyDescent="0.3">
      <c r="A105" s="17"/>
      <c r="B105" s="149" t="s">
        <v>97</v>
      </c>
      <c r="C105" s="140"/>
      <c r="D105" s="141"/>
      <c r="E105" s="142"/>
      <c r="F105" s="141"/>
      <c r="G105" s="221">
        <f t="shared" si="10"/>
        <v>0</v>
      </c>
      <c r="H105" s="141"/>
      <c r="I105" s="141"/>
      <c r="J105" s="141"/>
      <c r="K105" s="221">
        <f t="shared" si="11"/>
        <v>0</v>
      </c>
      <c r="L105" s="165">
        <f t="shared" si="8"/>
        <v>0</v>
      </c>
      <c r="M105" s="66" t="str">
        <f t="shared" si="9"/>
        <v>Ei toimenpiteitä</v>
      </c>
      <c r="N105" s="17"/>
      <c r="O105" s="1"/>
      <c r="P105" s="1"/>
    </row>
    <row r="106" spans="1:16" x14ac:dyDescent="0.3">
      <c r="A106" s="17"/>
      <c r="B106" s="149" t="s">
        <v>97</v>
      </c>
      <c r="C106" s="140"/>
      <c r="D106" s="141"/>
      <c r="E106" s="142"/>
      <c r="F106" s="141"/>
      <c r="G106" s="221">
        <f t="shared" si="10"/>
        <v>0</v>
      </c>
      <c r="H106" s="141"/>
      <c r="I106" s="141"/>
      <c r="J106" s="141"/>
      <c r="K106" s="221">
        <f t="shared" si="11"/>
        <v>0</v>
      </c>
      <c r="L106" s="165">
        <f t="shared" si="8"/>
        <v>0</v>
      </c>
      <c r="M106" s="66" t="str">
        <f t="shared" si="9"/>
        <v>Ei toimenpiteitä</v>
      </c>
      <c r="N106" s="17"/>
      <c r="O106" s="1"/>
      <c r="P106" s="1"/>
    </row>
    <row r="107" spans="1:16" x14ac:dyDescent="0.3">
      <c r="A107" s="17"/>
      <c r="B107" s="150" t="s">
        <v>97</v>
      </c>
      <c r="C107" s="145"/>
      <c r="D107" s="146"/>
      <c r="E107" s="147"/>
      <c r="F107" s="146"/>
      <c r="G107" s="222">
        <f t="shared" si="10"/>
        <v>0</v>
      </c>
      <c r="H107" s="146"/>
      <c r="I107" s="146"/>
      <c r="J107" s="146"/>
      <c r="K107" s="222">
        <f t="shared" si="11"/>
        <v>0</v>
      </c>
      <c r="L107" s="165">
        <f t="shared" si="8"/>
        <v>0</v>
      </c>
      <c r="M107" s="66" t="str">
        <f t="shared" si="9"/>
        <v>Ei toimenpiteitä</v>
      </c>
      <c r="N107" s="17"/>
      <c r="O107" s="1"/>
      <c r="P107" s="1"/>
    </row>
    <row r="108" spans="1:16" s="53" customFormat="1" x14ac:dyDescent="0.3">
      <c r="A108" s="27" t="s">
        <v>99</v>
      </c>
      <c r="B108" s="28"/>
      <c r="C108" s="106"/>
      <c r="D108" s="106"/>
      <c r="E108" s="55"/>
      <c r="F108" s="106"/>
      <c r="G108" s="110"/>
      <c r="H108" s="106"/>
      <c r="I108" s="106"/>
      <c r="J108" s="106"/>
      <c r="K108" s="110"/>
      <c r="L108" s="165"/>
      <c r="M108" s="170"/>
      <c r="N108" s="17"/>
      <c r="O108" s="43"/>
      <c r="P108" s="43"/>
    </row>
    <row r="109" spans="1:16" x14ac:dyDescent="0.3">
      <c r="A109" s="17"/>
      <c r="B109" s="151" t="s">
        <v>15</v>
      </c>
      <c r="C109" s="137"/>
      <c r="D109" s="138"/>
      <c r="E109" s="139"/>
      <c r="F109" s="138"/>
      <c r="G109" s="220">
        <f t="shared" si="10"/>
        <v>0</v>
      </c>
      <c r="H109" s="138"/>
      <c r="I109" s="138"/>
      <c r="J109" s="138"/>
      <c r="K109" s="220">
        <f t="shared" si="11"/>
        <v>0</v>
      </c>
      <c r="L109" s="165">
        <f t="shared" si="8"/>
        <v>0</v>
      </c>
      <c r="M109" s="66" t="str">
        <f t="shared" si="9"/>
        <v>Ei toimenpiteitä</v>
      </c>
      <c r="N109" s="17"/>
      <c r="O109" s="1"/>
      <c r="P109" s="1"/>
    </row>
    <row r="110" spans="1:16" x14ac:dyDescent="0.3">
      <c r="A110" s="17"/>
      <c r="B110" s="135" t="s">
        <v>101</v>
      </c>
      <c r="C110" s="140"/>
      <c r="D110" s="141"/>
      <c r="E110" s="142"/>
      <c r="F110" s="141"/>
      <c r="G110" s="221">
        <f t="shared" si="10"/>
        <v>0</v>
      </c>
      <c r="H110" s="141"/>
      <c r="I110" s="141"/>
      <c r="J110" s="141"/>
      <c r="K110" s="221">
        <f t="shared" si="11"/>
        <v>0</v>
      </c>
      <c r="L110" s="165">
        <f t="shared" si="8"/>
        <v>0</v>
      </c>
      <c r="M110" s="66" t="str">
        <f t="shared" si="9"/>
        <v>Ei toimenpiteitä</v>
      </c>
      <c r="N110" s="17"/>
      <c r="O110" s="1"/>
      <c r="P110" s="1"/>
    </row>
    <row r="111" spans="1:16" x14ac:dyDescent="0.3">
      <c r="A111" s="17"/>
      <c r="B111" s="135" t="s">
        <v>102</v>
      </c>
      <c r="C111" s="140"/>
      <c r="D111" s="141"/>
      <c r="E111" s="142"/>
      <c r="F111" s="141"/>
      <c r="G111" s="221">
        <f t="shared" si="10"/>
        <v>0</v>
      </c>
      <c r="H111" s="141"/>
      <c r="I111" s="141"/>
      <c r="J111" s="141"/>
      <c r="K111" s="221">
        <f t="shared" si="11"/>
        <v>0</v>
      </c>
      <c r="L111" s="165">
        <f t="shared" si="8"/>
        <v>0</v>
      </c>
      <c r="M111" s="66" t="str">
        <f t="shared" si="9"/>
        <v>Ei toimenpiteitä</v>
      </c>
      <c r="N111" s="17"/>
      <c r="O111" s="1"/>
      <c r="P111" s="1"/>
    </row>
    <row r="112" spans="1:16" x14ac:dyDescent="0.3">
      <c r="A112" s="17"/>
      <c r="B112" s="135" t="s">
        <v>100</v>
      </c>
      <c r="C112" s="140"/>
      <c r="D112" s="141"/>
      <c r="E112" s="142"/>
      <c r="F112" s="141"/>
      <c r="G112" s="221">
        <f t="shared" si="10"/>
        <v>0</v>
      </c>
      <c r="H112" s="141"/>
      <c r="I112" s="141"/>
      <c r="J112" s="141"/>
      <c r="K112" s="221">
        <f t="shared" si="11"/>
        <v>0</v>
      </c>
      <c r="L112" s="165">
        <f t="shared" si="8"/>
        <v>0</v>
      </c>
      <c r="M112" s="66" t="str">
        <f t="shared" si="9"/>
        <v>Ei toimenpiteitä</v>
      </c>
      <c r="N112" s="17"/>
      <c r="O112" s="1"/>
      <c r="P112" s="1"/>
    </row>
    <row r="113" spans="1:16" x14ac:dyDescent="0.3">
      <c r="A113" s="17"/>
      <c r="B113" s="149" t="s">
        <v>103</v>
      </c>
      <c r="C113" s="140"/>
      <c r="D113" s="141"/>
      <c r="E113" s="142"/>
      <c r="F113" s="141"/>
      <c r="G113" s="221">
        <f t="shared" si="10"/>
        <v>0</v>
      </c>
      <c r="H113" s="141"/>
      <c r="I113" s="141"/>
      <c r="J113" s="141"/>
      <c r="K113" s="221">
        <f t="shared" si="11"/>
        <v>0</v>
      </c>
      <c r="L113" s="165">
        <f t="shared" si="8"/>
        <v>0</v>
      </c>
      <c r="M113" s="66" t="str">
        <f t="shared" si="9"/>
        <v>Ei toimenpiteitä</v>
      </c>
      <c r="N113" s="17"/>
      <c r="O113" s="1"/>
      <c r="P113" s="1"/>
    </row>
    <row r="114" spans="1:16" x14ac:dyDescent="0.3">
      <c r="A114" s="17"/>
      <c r="B114" s="149" t="s">
        <v>103</v>
      </c>
      <c r="C114" s="140"/>
      <c r="D114" s="141"/>
      <c r="E114" s="142"/>
      <c r="F114" s="141"/>
      <c r="G114" s="221">
        <f t="shared" si="10"/>
        <v>0</v>
      </c>
      <c r="H114" s="141"/>
      <c r="I114" s="141"/>
      <c r="J114" s="141"/>
      <c r="K114" s="221">
        <f t="shared" si="11"/>
        <v>0</v>
      </c>
      <c r="L114" s="165">
        <f t="shared" si="8"/>
        <v>0</v>
      </c>
      <c r="M114" s="66" t="str">
        <f t="shared" si="9"/>
        <v>Ei toimenpiteitä</v>
      </c>
      <c r="N114" s="17"/>
      <c r="O114" s="1"/>
      <c r="P114" s="1"/>
    </row>
    <row r="115" spans="1:16" x14ac:dyDescent="0.3">
      <c r="A115" s="17"/>
      <c r="B115" s="150" t="s">
        <v>103</v>
      </c>
      <c r="C115" s="145"/>
      <c r="D115" s="146"/>
      <c r="E115" s="147"/>
      <c r="F115" s="146"/>
      <c r="G115" s="222">
        <f t="shared" si="10"/>
        <v>0</v>
      </c>
      <c r="H115" s="146"/>
      <c r="I115" s="146"/>
      <c r="J115" s="146"/>
      <c r="K115" s="222">
        <f t="shared" si="11"/>
        <v>0</v>
      </c>
      <c r="L115" s="165">
        <f t="shared" si="8"/>
        <v>0</v>
      </c>
      <c r="M115" s="66" t="str">
        <f t="shared" si="9"/>
        <v>Ei toimenpiteitä</v>
      </c>
      <c r="N115" s="17"/>
      <c r="O115" s="1"/>
      <c r="P115" s="1"/>
    </row>
    <row r="116" spans="1:16" s="53" customFormat="1" x14ac:dyDescent="0.3">
      <c r="A116" s="27" t="s">
        <v>104</v>
      </c>
      <c r="B116" s="28"/>
      <c r="C116" s="106"/>
      <c r="D116" s="106"/>
      <c r="E116" s="55"/>
      <c r="F116" s="106"/>
      <c r="G116" s="110"/>
      <c r="H116" s="106"/>
      <c r="I116" s="106"/>
      <c r="J116" s="106"/>
      <c r="K116" s="110"/>
      <c r="L116" s="165"/>
      <c r="M116" s="170"/>
      <c r="N116" s="17"/>
      <c r="O116" s="43"/>
      <c r="P116" s="43"/>
    </row>
    <row r="117" spans="1:16" x14ac:dyDescent="0.3">
      <c r="A117" s="38" t="s">
        <v>136</v>
      </c>
      <c r="B117" s="38"/>
      <c r="C117" s="108"/>
      <c r="D117" s="109"/>
      <c r="E117" s="17"/>
      <c r="F117" s="109"/>
      <c r="G117" s="112"/>
      <c r="H117" s="109"/>
      <c r="I117" s="109"/>
      <c r="J117" s="109"/>
      <c r="K117" s="112"/>
      <c r="L117" s="165"/>
      <c r="M117" s="169"/>
      <c r="N117" s="17"/>
      <c r="O117" s="1"/>
      <c r="P117" s="1"/>
    </row>
    <row r="118" spans="1:16" x14ac:dyDescent="0.3">
      <c r="A118" s="17"/>
      <c r="B118" s="151" t="s">
        <v>113</v>
      </c>
      <c r="C118" s="137"/>
      <c r="D118" s="138"/>
      <c r="E118" s="139"/>
      <c r="F118" s="138"/>
      <c r="G118" s="220">
        <f t="shared" si="10"/>
        <v>0</v>
      </c>
      <c r="H118" s="138"/>
      <c r="I118" s="138"/>
      <c r="J118" s="138"/>
      <c r="K118" s="220">
        <f t="shared" si="11"/>
        <v>0</v>
      </c>
      <c r="L118" s="165">
        <f t="shared" si="8"/>
        <v>0</v>
      </c>
      <c r="M118" s="66" t="str">
        <f t="shared" si="9"/>
        <v>Ei toimenpiteitä</v>
      </c>
      <c r="N118" s="17"/>
      <c r="O118" s="1"/>
      <c r="P118" s="1"/>
    </row>
    <row r="119" spans="1:16" x14ac:dyDescent="0.3">
      <c r="A119" s="17"/>
      <c r="B119" s="135" t="s">
        <v>109</v>
      </c>
      <c r="C119" s="140"/>
      <c r="D119" s="141"/>
      <c r="E119" s="142"/>
      <c r="F119" s="141"/>
      <c r="G119" s="221">
        <f t="shared" si="10"/>
        <v>0</v>
      </c>
      <c r="H119" s="141"/>
      <c r="I119" s="141"/>
      <c r="J119" s="141"/>
      <c r="K119" s="221">
        <f t="shared" si="11"/>
        <v>0</v>
      </c>
      <c r="L119" s="165">
        <f t="shared" si="8"/>
        <v>0</v>
      </c>
      <c r="M119" s="66" t="str">
        <f t="shared" si="9"/>
        <v>Ei toimenpiteitä</v>
      </c>
      <c r="N119" s="17"/>
      <c r="O119" s="1"/>
      <c r="P119" s="1"/>
    </row>
    <row r="120" spans="1:16" x14ac:dyDescent="0.3">
      <c r="A120" s="17"/>
      <c r="B120" s="135" t="s">
        <v>6</v>
      </c>
      <c r="C120" s="140"/>
      <c r="D120" s="141"/>
      <c r="E120" s="142"/>
      <c r="F120" s="141"/>
      <c r="G120" s="221">
        <f t="shared" si="10"/>
        <v>0</v>
      </c>
      <c r="H120" s="141"/>
      <c r="I120" s="141"/>
      <c r="J120" s="141"/>
      <c r="K120" s="221">
        <f t="shared" si="11"/>
        <v>0</v>
      </c>
      <c r="L120" s="165">
        <f t="shared" si="8"/>
        <v>0</v>
      </c>
      <c r="M120" s="66" t="str">
        <f t="shared" si="9"/>
        <v>Ei toimenpiteitä</v>
      </c>
      <c r="N120" s="17"/>
      <c r="O120" s="1"/>
      <c r="P120" s="1"/>
    </row>
    <row r="121" spans="1:16" x14ac:dyDescent="0.3">
      <c r="A121" s="17"/>
      <c r="B121" s="135" t="s">
        <v>110</v>
      </c>
      <c r="C121" s="140"/>
      <c r="D121" s="141"/>
      <c r="E121" s="142"/>
      <c r="F121" s="141"/>
      <c r="G121" s="221">
        <f t="shared" si="10"/>
        <v>0</v>
      </c>
      <c r="H121" s="141"/>
      <c r="I121" s="141"/>
      <c r="J121" s="141"/>
      <c r="K121" s="221">
        <f t="shared" si="11"/>
        <v>0</v>
      </c>
      <c r="L121" s="165">
        <f t="shared" si="8"/>
        <v>0</v>
      </c>
      <c r="M121" s="66" t="str">
        <f t="shared" si="9"/>
        <v>Ei toimenpiteitä</v>
      </c>
      <c r="N121" s="17"/>
      <c r="O121" s="1"/>
      <c r="P121" s="1"/>
    </row>
    <row r="122" spans="1:16" x14ac:dyDescent="0.3">
      <c r="A122" s="17"/>
      <c r="B122" s="135" t="s">
        <v>114</v>
      </c>
      <c r="C122" s="140"/>
      <c r="D122" s="141"/>
      <c r="E122" s="142"/>
      <c r="F122" s="141"/>
      <c r="G122" s="221">
        <f t="shared" si="10"/>
        <v>0</v>
      </c>
      <c r="H122" s="141"/>
      <c r="I122" s="141"/>
      <c r="J122" s="141"/>
      <c r="K122" s="221">
        <f t="shared" si="11"/>
        <v>0</v>
      </c>
      <c r="L122" s="165">
        <f t="shared" si="8"/>
        <v>0</v>
      </c>
      <c r="M122" s="66" t="str">
        <f t="shared" si="9"/>
        <v>Ei toimenpiteitä</v>
      </c>
      <c r="N122" s="17"/>
      <c r="O122" s="1"/>
      <c r="P122" s="1"/>
    </row>
    <row r="123" spans="1:16" x14ac:dyDescent="0.3">
      <c r="A123" s="17"/>
      <c r="B123" s="135" t="s">
        <v>111</v>
      </c>
      <c r="C123" s="140"/>
      <c r="D123" s="141"/>
      <c r="E123" s="142"/>
      <c r="F123" s="141"/>
      <c r="G123" s="221">
        <f t="shared" si="10"/>
        <v>0</v>
      </c>
      <c r="H123" s="141"/>
      <c r="I123" s="141"/>
      <c r="J123" s="141"/>
      <c r="K123" s="221">
        <f t="shared" si="11"/>
        <v>0</v>
      </c>
      <c r="L123" s="165">
        <f t="shared" si="8"/>
        <v>0</v>
      </c>
      <c r="M123" s="66" t="str">
        <f t="shared" si="9"/>
        <v>Ei toimenpiteitä</v>
      </c>
      <c r="N123" s="17"/>
      <c r="O123" s="1"/>
      <c r="P123" s="1"/>
    </row>
    <row r="124" spans="1:16" x14ac:dyDescent="0.3">
      <c r="A124" s="17"/>
      <c r="B124" s="135" t="s">
        <v>112</v>
      </c>
      <c r="C124" s="140"/>
      <c r="D124" s="141"/>
      <c r="E124" s="142"/>
      <c r="F124" s="141"/>
      <c r="G124" s="221">
        <f t="shared" si="10"/>
        <v>0</v>
      </c>
      <c r="H124" s="141"/>
      <c r="I124" s="141"/>
      <c r="J124" s="141"/>
      <c r="K124" s="221">
        <f t="shared" si="11"/>
        <v>0</v>
      </c>
      <c r="L124" s="165">
        <f t="shared" si="8"/>
        <v>0</v>
      </c>
      <c r="M124" s="66" t="str">
        <f t="shared" si="9"/>
        <v>Ei toimenpiteitä</v>
      </c>
      <c r="N124" s="17"/>
      <c r="O124" s="1"/>
      <c r="P124" s="1"/>
    </row>
    <row r="125" spans="1:16" x14ac:dyDescent="0.3">
      <c r="A125" s="17"/>
      <c r="B125" s="148" t="s">
        <v>117</v>
      </c>
      <c r="C125" s="140"/>
      <c r="D125" s="141"/>
      <c r="E125" s="142"/>
      <c r="F125" s="141"/>
      <c r="G125" s="221">
        <f t="shared" si="10"/>
        <v>0</v>
      </c>
      <c r="H125" s="141"/>
      <c r="I125" s="141"/>
      <c r="J125" s="141"/>
      <c r="K125" s="221">
        <f t="shared" si="11"/>
        <v>0</v>
      </c>
      <c r="L125" s="165">
        <f t="shared" si="8"/>
        <v>0</v>
      </c>
      <c r="M125" s="66" t="str">
        <f t="shared" si="9"/>
        <v>Ei toimenpiteitä</v>
      </c>
      <c r="N125" s="17"/>
      <c r="O125" s="1"/>
      <c r="P125" s="1"/>
    </row>
    <row r="126" spans="1:16" x14ac:dyDescent="0.3">
      <c r="A126" s="17"/>
      <c r="B126" s="135" t="s">
        <v>115</v>
      </c>
      <c r="C126" s="140"/>
      <c r="D126" s="141"/>
      <c r="E126" s="142"/>
      <c r="F126" s="141"/>
      <c r="G126" s="221">
        <f t="shared" si="10"/>
        <v>0</v>
      </c>
      <c r="H126" s="141"/>
      <c r="I126" s="141"/>
      <c r="J126" s="141"/>
      <c r="K126" s="221">
        <f t="shared" si="11"/>
        <v>0</v>
      </c>
      <c r="L126" s="165">
        <f t="shared" si="8"/>
        <v>0</v>
      </c>
      <c r="M126" s="66" t="str">
        <f t="shared" si="9"/>
        <v>Ei toimenpiteitä</v>
      </c>
      <c r="N126" s="17"/>
      <c r="O126" s="1"/>
      <c r="P126" s="1"/>
    </row>
    <row r="127" spans="1:16" x14ac:dyDescent="0.3">
      <c r="A127" s="17"/>
      <c r="B127" s="135" t="s">
        <v>116</v>
      </c>
      <c r="C127" s="140"/>
      <c r="D127" s="141"/>
      <c r="E127" s="142"/>
      <c r="F127" s="141"/>
      <c r="G127" s="221">
        <f t="shared" si="10"/>
        <v>0</v>
      </c>
      <c r="H127" s="141"/>
      <c r="I127" s="141"/>
      <c r="J127" s="141"/>
      <c r="K127" s="221">
        <f t="shared" si="11"/>
        <v>0</v>
      </c>
      <c r="L127" s="165">
        <f t="shared" si="8"/>
        <v>0</v>
      </c>
      <c r="M127" s="66" t="str">
        <f t="shared" si="9"/>
        <v>Ei toimenpiteitä</v>
      </c>
      <c r="N127" s="17"/>
      <c r="O127" s="1"/>
      <c r="P127" s="1"/>
    </row>
    <row r="128" spans="1:16" x14ac:dyDescent="0.3">
      <c r="A128" s="17"/>
      <c r="B128" s="135" t="s">
        <v>172</v>
      </c>
      <c r="C128" s="140"/>
      <c r="D128" s="141"/>
      <c r="E128" s="142"/>
      <c r="F128" s="141"/>
      <c r="G128" s="221">
        <f t="shared" si="10"/>
        <v>0</v>
      </c>
      <c r="H128" s="141"/>
      <c r="I128" s="141"/>
      <c r="J128" s="141"/>
      <c r="K128" s="221">
        <f t="shared" si="11"/>
        <v>0</v>
      </c>
      <c r="L128" s="165">
        <f t="shared" si="8"/>
        <v>0</v>
      </c>
      <c r="M128" s="66" t="str">
        <f t="shared" si="9"/>
        <v>Ei toimenpiteitä</v>
      </c>
      <c r="N128" s="17"/>
      <c r="O128" s="1"/>
      <c r="P128" s="1"/>
    </row>
    <row r="129" spans="1:16" x14ac:dyDescent="0.3">
      <c r="A129" s="17"/>
      <c r="B129" s="135" t="s">
        <v>118</v>
      </c>
      <c r="C129" s="140"/>
      <c r="D129" s="141"/>
      <c r="E129" s="142"/>
      <c r="F129" s="141"/>
      <c r="G129" s="221">
        <f t="shared" si="10"/>
        <v>0</v>
      </c>
      <c r="H129" s="141"/>
      <c r="I129" s="141"/>
      <c r="J129" s="141"/>
      <c r="K129" s="221">
        <f t="shared" si="11"/>
        <v>0</v>
      </c>
      <c r="L129" s="165">
        <f t="shared" si="8"/>
        <v>0</v>
      </c>
      <c r="M129" s="66" t="str">
        <f t="shared" si="9"/>
        <v>Ei toimenpiteitä</v>
      </c>
      <c r="N129" s="17"/>
      <c r="O129" s="1"/>
      <c r="P129" s="1"/>
    </row>
    <row r="130" spans="1:16" x14ac:dyDescent="0.3">
      <c r="A130" s="17"/>
      <c r="B130" s="148" t="s">
        <v>121</v>
      </c>
      <c r="C130" s="140"/>
      <c r="D130" s="141"/>
      <c r="E130" s="142"/>
      <c r="F130" s="141"/>
      <c r="G130" s="221">
        <f t="shared" si="10"/>
        <v>0</v>
      </c>
      <c r="H130" s="141"/>
      <c r="I130" s="141"/>
      <c r="J130" s="141"/>
      <c r="K130" s="221">
        <f t="shared" si="11"/>
        <v>0</v>
      </c>
      <c r="L130" s="165">
        <f t="shared" si="8"/>
        <v>0</v>
      </c>
      <c r="M130" s="66" t="str">
        <f t="shared" si="9"/>
        <v>Ei toimenpiteitä</v>
      </c>
      <c r="N130" s="17"/>
      <c r="O130" s="1"/>
      <c r="P130" s="1"/>
    </row>
    <row r="131" spans="1:16" x14ac:dyDescent="0.3">
      <c r="A131" s="17"/>
      <c r="B131" s="148" t="s">
        <v>122</v>
      </c>
      <c r="C131" s="140"/>
      <c r="D131" s="141"/>
      <c r="E131" s="142"/>
      <c r="F131" s="141"/>
      <c r="G131" s="221">
        <f t="shared" si="10"/>
        <v>0</v>
      </c>
      <c r="H131" s="141"/>
      <c r="I131" s="141"/>
      <c r="J131" s="141"/>
      <c r="K131" s="221">
        <f t="shared" si="11"/>
        <v>0</v>
      </c>
      <c r="L131" s="165">
        <f t="shared" si="8"/>
        <v>0</v>
      </c>
      <c r="M131" s="66" t="str">
        <f t="shared" si="9"/>
        <v>Ei toimenpiteitä</v>
      </c>
      <c r="N131" s="17"/>
      <c r="O131" s="1"/>
      <c r="P131" s="1"/>
    </row>
    <row r="132" spans="1:16" x14ac:dyDescent="0.3">
      <c r="A132" s="17"/>
      <c r="B132" s="148" t="s">
        <v>137</v>
      </c>
      <c r="C132" s="140"/>
      <c r="D132" s="141"/>
      <c r="E132" s="142"/>
      <c r="F132" s="141"/>
      <c r="G132" s="221">
        <f t="shared" si="10"/>
        <v>0</v>
      </c>
      <c r="H132" s="141"/>
      <c r="I132" s="141"/>
      <c r="J132" s="141"/>
      <c r="K132" s="221">
        <f t="shared" si="11"/>
        <v>0</v>
      </c>
      <c r="L132" s="165">
        <f t="shared" si="8"/>
        <v>0</v>
      </c>
      <c r="M132" s="66" t="str">
        <f t="shared" si="9"/>
        <v>Ei toimenpiteitä</v>
      </c>
      <c r="N132" s="17"/>
      <c r="O132" s="1"/>
      <c r="P132" s="1"/>
    </row>
    <row r="133" spans="1:16" x14ac:dyDescent="0.3">
      <c r="A133" s="17"/>
      <c r="B133" s="148" t="s">
        <v>123</v>
      </c>
      <c r="C133" s="140"/>
      <c r="D133" s="141"/>
      <c r="E133" s="142"/>
      <c r="F133" s="141"/>
      <c r="G133" s="221">
        <f t="shared" si="10"/>
        <v>0</v>
      </c>
      <c r="H133" s="141"/>
      <c r="I133" s="141"/>
      <c r="J133" s="141"/>
      <c r="K133" s="221">
        <f t="shared" si="11"/>
        <v>0</v>
      </c>
      <c r="L133" s="165">
        <f t="shared" si="8"/>
        <v>0</v>
      </c>
      <c r="M133" s="66" t="str">
        <f t="shared" si="9"/>
        <v>Ei toimenpiteitä</v>
      </c>
      <c r="N133" s="17"/>
      <c r="O133" s="1"/>
      <c r="P133" s="1"/>
    </row>
    <row r="134" spans="1:16" x14ac:dyDescent="0.3">
      <c r="A134" s="17"/>
      <c r="B134" s="150" t="s">
        <v>124</v>
      </c>
      <c r="C134" s="145"/>
      <c r="D134" s="146"/>
      <c r="E134" s="147"/>
      <c r="F134" s="146"/>
      <c r="G134" s="222">
        <f t="shared" si="10"/>
        <v>0</v>
      </c>
      <c r="H134" s="146"/>
      <c r="I134" s="146"/>
      <c r="J134" s="146"/>
      <c r="K134" s="222">
        <f t="shared" si="11"/>
        <v>0</v>
      </c>
      <c r="L134" s="165">
        <f t="shared" si="8"/>
        <v>0</v>
      </c>
      <c r="M134" s="66" t="str">
        <f t="shared" si="9"/>
        <v>Ei toimenpiteitä</v>
      </c>
      <c r="N134" s="17"/>
      <c r="O134" s="1"/>
      <c r="P134" s="1"/>
    </row>
    <row r="135" spans="1:16" s="53" customFormat="1" x14ac:dyDescent="0.3">
      <c r="A135" s="27" t="s">
        <v>120</v>
      </c>
      <c r="B135" s="28"/>
      <c r="C135" s="106"/>
      <c r="D135" s="106"/>
      <c r="E135" s="55"/>
      <c r="F135" s="106"/>
      <c r="G135" s="110"/>
      <c r="H135" s="106"/>
      <c r="I135" s="106"/>
      <c r="J135" s="106"/>
      <c r="K135" s="110"/>
      <c r="L135" s="165"/>
      <c r="M135" s="170"/>
      <c r="N135" s="17"/>
      <c r="O135" s="43"/>
      <c r="P135" s="43"/>
    </row>
    <row r="136" spans="1:16" x14ac:dyDescent="0.3">
      <c r="A136" s="17"/>
      <c r="B136" s="151" t="s">
        <v>7</v>
      </c>
      <c r="C136" s="137"/>
      <c r="D136" s="138"/>
      <c r="E136" s="139"/>
      <c r="F136" s="138"/>
      <c r="G136" s="220">
        <f t="shared" si="10"/>
        <v>0</v>
      </c>
      <c r="H136" s="138"/>
      <c r="I136" s="138"/>
      <c r="J136" s="138"/>
      <c r="K136" s="220">
        <f t="shared" si="11"/>
        <v>0</v>
      </c>
      <c r="L136" s="165">
        <f t="shared" si="8"/>
        <v>0</v>
      </c>
      <c r="M136" s="66" t="str">
        <f t="shared" si="9"/>
        <v>Ei toimenpiteitä</v>
      </c>
      <c r="N136" s="17"/>
      <c r="O136" s="1"/>
      <c r="P136" s="1"/>
    </row>
    <row r="137" spans="1:16" x14ac:dyDescent="0.3">
      <c r="A137" s="17"/>
      <c r="B137" s="135" t="s">
        <v>8</v>
      </c>
      <c r="C137" s="140"/>
      <c r="D137" s="141"/>
      <c r="E137" s="142"/>
      <c r="F137" s="141"/>
      <c r="G137" s="221">
        <f t="shared" si="10"/>
        <v>0</v>
      </c>
      <c r="H137" s="141"/>
      <c r="I137" s="141"/>
      <c r="J137" s="141"/>
      <c r="K137" s="221">
        <f t="shared" si="11"/>
        <v>0</v>
      </c>
      <c r="L137" s="165">
        <f t="shared" ref="L137:L146" si="12">G137+K137</f>
        <v>0</v>
      </c>
      <c r="M137" s="66" t="str">
        <f t="shared" ref="M137:M146" si="13">IF(L137=0,"Ei toimenpiteitä","Kirjoita tähän mitä tehdään")</f>
        <v>Ei toimenpiteitä</v>
      </c>
      <c r="N137" s="17"/>
      <c r="O137" s="1"/>
      <c r="P137" s="1"/>
    </row>
    <row r="138" spans="1:16" x14ac:dyDescent="0.3">
      <c r="A138" s="17"/>
      <c r="B138" s="135" t="s">
        <v>35</v>
      </c>
      <c r="C138" s="140"/>
      <c r="D138" s="141"/>
      <c r="E138" s="142"/>
      <c r="F138" s="141"/>
      <c r="G138" s="221">
        <f t="shared" si="10"/>
        <v>0</v>
      </c>
      <c r="H138" s="141"/>
      <c r="I138" s="141"/>
      <c r="J138" s="141"/>
      <c r="K138" s="221">
        <f t="shared" si="11"/>
        <v>0</v>
      </c>
      <c r="L138" s="165">
        <f t="shared" si="12"/>
        <v>0</v>
      </c>
      <c r="M138" s="66" t="str">
        <f t="shared" si="13"/>
        <v>Ei toimenpiteitä</v>
      </c>
      <c r="N138" s="17"/>
      <c r="O138" s="1"/>
      <c r="P138" s="1"/>
    </row>
    <row r="139" spans="1:16" x14ac:dyDescent="0.3">
      <c r="A139" s="17"/>
      <c r="B139" s="135" t="s">
        <v>36</v>
      </c>
      <c r="C139" s="140"/>
      <c r="D139" s="141"/>
      <c r="E139" s="142"/>
      <c r="F139" s="141"/>
      <c r="G139" s="221">
        <f t="shared" si="10"/>
        <v>0</v>
      </c>
      <c r="H139" s="141"/>
      <c r="I139" s="141"/>
      <c r="J139" s="141"/>
      <c r="K139" s="221">
        <f t="shared" si="11"/>
        <v>0</v>
      </c>
      <c r="L139" s="165">
        <f t="shared" si="12"/>
        <v>0</v>
      </c>
      <c r="M139" s="66" t="str">
        <f t="shared" si="13"/>
        <v>Ei toimenpiteitä</v>
      </c>
      <c r="N139" s="17"/>
      <c r="O139" s="1"/>
      <c r="P139" s="1"/>
    </row>
    <row r="140" spans="1:16" x14ac:dyDescent="0.3">
      <c r="A140" s="17"/>
      <c r="B140" s="135" t="s">
        <v>138</v>
      </c>
      <c r="C140" s="140"/>
      <c r="D140" s="141"/>
      <c r="E140" s="142"/>
      <c r="F140" s="141"/>
      <c r="G140" s="221">
        <f t="shared" si="10"/>
        <v>0</v>
      </c>
      <c r="H140" s="141"/>
      <c r="I140" s="141"/>
      <c r="J140" s="141"/>
      <c r="K140" s="221">
        <f t="shared" si="11"/>
        <v>0</v>
      </c>
      <c r="L140" s="165">
        <f t="shared" si="12"/>
        <v>0</v>
      </c>
      <c r="M140" s="66" t="str">
        <f t="shared" si="13"/>
        <v>Ei toimenpiteitä</v>
      </c>
      <c r="N140" s="17"/>
      <c r="O140" s="1"/>
      <c r="P140" s="1"/>
    </row>
    <row r="141" spans="1:16" x14ac:dyDescent="0.3">
      <c r="A141" s="17"/>
      <c r="B141" s="135" t="s">
        <v>23</v>
      </c>
      <c r="C141" s="140"/>
      <c r="D141" s="141"/>
      <c r="E141" s="142"/>
      <c r="F141" s="141"/>
      <c r="G141" s="221">
        <f t="shared" si="10"/>
        <v>0</v>
      </c>
      <c r="H141" s="141"/>
      <c r="I141" s="141"/>
      <c r="J141" s="141"/>
      <c r="K141" s="221">
        <f t="shared" si="11"/>
        <v>0</v>
      </c>
      <c r="L141" s="165">
        <f t="shared" si="12"/>
        <v>0</v>
      </c>
      <c r="M141" s="66" t="str">
        <f t="shared" si="13"/>
        <v>Ei toimenpiteitä</v>
      </c>
      <c r="N141" s="17"/>
      <c r="O141" s="1"/>
      <c r="P141" s="1"/>
    </row>
    <row r="142" spans="1:16" x14ac:dyDescent="0.3">
      <c r="A142" s="17"/>
      <c r="B142" s="135" t="s">
        <v>32</v>
      </c>
      <c r="C142" s="140"/>
      <c r="D142" s="141"/>
      <c r="E142" s="142"/>
      <c r="F142" s="141"/>
      <c r="G142" s="221">
        <f t="shared" si="10"/>
        <v>0</v>
      </c>
      <c r="H142" s="141"/>
      <c r="I142" s="141"/>
      <c r="J142" s="141"/>
      <c r="K142" s="221">
        <f t="shared" si="11"/>
        <v>0</v>
      </c>
      <c r="L142" s="165">
        <f t="shared" si="12"/>
        <v>0</v>
      </c>
      <c r="M142" s="66" t="str">
        <f t="shared" si="13"/>
        <v>Ei toimenpiteitä</v>
      </c>
      <c r="N142" s="17"/>
      <c r="O142" s="1"/>
      <c r="P142" s="1"/>
    </row>
    <row r="143" spans="1:16" x14ac:dyDescent="0.3">
      <c r="A143" s="17"/>
      <c r="B143" s="143" t="s">
        <v>129</v>
      </c>
      <c r="C143" s="140"/>
      <c r="D143" s="141"/>
      <c r="E143" s="142"/>
      <c r="F143" s="141"/>
      <c r="G143" s="221">
        <f t="shared" ref="G143:G146" si="14">F143*D143</f>
        <v>0</v>
      </c>
      <c r="H143" s="141"/>
      <c r="I143" s="141"/>
      <c r="J143" s="141"/>
      <c r="K143" s="221">
        <f t="shared" si="11"/>
        <v>0</v>
      </c>
      <c r="L143" s="165">
        <f t="shared" si="12"/>
        <v>0</v>
      </c>
      <c r="M143" s="66" t="str">
        <f t="shared" si="13"/>
        <v>Ei toimenpiteitä</v>
      </c>
      <c r="N143" s="17"/>
      <c r="O143" s="1"/>
      <c r="P143" s="1"/>
    </row>
    <row r="144" spans="1:16" x14ac:dyDescent="0.3">
      <c r="A144" s="17"/>
      <c r="B144" s="143" t="s">
        <v>129</v>
      </c>
      <c r="C144" s="140"/>
      <c r="D144" s="141"/>
      <c r="E144" s="142"/>
      <c r="F144" s="141"/>
      <c r="G144" s="221">
        <f t="shared" si="14"/>
        <v>0</v>
      </c>
      <c r="H144" s="141"/>
      <c r="I144" s="141"/>
      <c r="J144" s="141"/>
      <c r="K144" s="221">
        <f t="shared" si="11"/>
        <v>0</v>
      </c>
      <c r="L144" s="165">
        <f t="shared" si="12"/>
        <v>0</v>
      </c>
      <c r="M144" s="66" t="str">
        <f t="shared" si="13"/>
        <v>Ei toimenpiteitä</v>
      </c>
      <c r="N144" s="17"/>
      <c r="O144" s="1"/>
      <c r="P144" s="1"/>
    </row>
    <row r="145" spans="1:16" x14ac:dyDescent="0.3">
      <c r="A145" s="17"/>
      <c r="B145" s="143" t="s">
        <v>129</v>
      </c>
      <c r="C145" s="140"/>
      <c r="D145" s="141"/>
      <c r="E145" s="142"/>
      <c r="F145" s="141"/>
      <c r="G145" s="221">
        <f t="shared" si="14"/>
        <v>0</v>
      </c>
      <c r="H145" s="141"/>
      <c r="I145" s="141"/>
      <c r="J145" s="141"/>
      <c r="K145" s="221">
        <f t="shared" si="11"/>
        <v>0</v>
      </c>
      <c r="L145" s="165">
        <f t="shared" si="12"/>
        <v>0</v>
      </c>
      <c r="M145" s="66" t="str">
        <f t="shared" si="13"/>
        <v>Ei toimenpiteitä</v>
      </c>
      <c r="N145" s="17"/>
      <c r="O145" s="1"/>
      <c r="P145" s="1"/>
    </row>
    <row r="146" spans="1:16" ht="15" thickBot="1" x14ac:dyDescent="0.35">
      <c r="A146" s="16"/>
      <c r="B146" s="144" t="s">
        <v>129</v>
      </c>
      <c r="C146" s="145"/>
      <c r="D146" s="146"/>
      <c r="E146" s="147"/>
      <c r="F146" s="146"/>
      <c r="G146" s="223">
        <f t="shared" si="14"/>
        <v>0</v>
      </c>
      <c r="H146" s="146"/>
      <c r="I146" s="146"/>
      <c r="J146" s="146"/>
      <c r="K146" s="223">
        <f t="shared" si="11"/>
        <v>0</v>
      </c>
      <c r="L146" s="165">
        <f t="shared" si="12"/>
        <v>0</v>
      </c>
      <c r="M146" s="66" t="str">
        <f t="shared" si="13"/>
        <v>Ei toimenpiteitä</v>
      </c>
      <c r="N146" s="17"/>
      <c r="O146" s="1"/>
      <c r="P146" s="1"/>
    </row>
    <row r="147" spans="1:16" ht="15" thickTop="1" x14ac:dyDescent="0.3">
      <c r="B147" s="95"/>
      <c r="C147" s="1"/>
      <c r="D147" s="1"/>
      <c r="E147" s="1"/>
      <c r="F147" s="1"/>
      <c r="G147" s="96">
        <f>SUM(G8:G146)</f>
        <v>0</v>
      </c>
      <c r="J147" s="126" t="s">
        <v>178</v>
      </c>
      <c r="K147" s="92">
        <f>SUM(K8:K146)</f>
        <v>0</v>
      </c>
      <c r="M147" s="1"/>
      <c r="N147" s="1"/>
      <c r="O147" s="1"/>
      <c r="P147" s="1"/>
    </row>
    <row r="148" spans="1:16" x14ac:dyDescent="0.3">
      <c r="B148" s="95"/>
      <c r="C148" s="1"/>
      <c r="D148" s="1"/>
      <c r="E148" s="1"/>
      <c r="F148" s="1"/>
      <c r="G148" s="1"/>
      <c r="H148" s="1"/>
      <c r="M148" s="1"/>
      <c r="N148" s="1"/>
      <c r="O148" s="1"/>
      <c r="P148" s="1"/>
    </row>
    <row r="149" spans="1:16" x14ac:dyDescent="0.3">
      <c r="C149" s="1"/>
      <c r="D149" s="1"/>
      <c r="E149" s="1"/>
      <c r="F149" s="1"/>
      <c r="G149" s="1"/>
      <c r="H149" s="1"/>
      <c r="I149" s="127" t="s">
        <v>187</v>
      </c>
      <c r="J149" s="128">
        <v>0.4</v>
      </c>
      <c r="K149" s="225">
        <f>K147*J149</f>
        <v>0</v>
      </c>
      <c r="M149" s="1"/>
      <c r="N149" s="1"/>
      <c r="O149" s="1"/>
      <c r="P149" s="1"/>
    </row>
    <row r="150" spans="1:16" ht="15" thickBot="1" x14ac:dyDescent="0.35">
      <c r="C150" s="1"/>
      <c r="D150" s="1"/>
      <c r="E150" s="1"/>
      <c r="F150" s="1"/>
      <c r="G150" s="122"/>
      <c r="H150" s="7"/>
      <c r="I150" s="127" t="s">
        <v>188</v>
      </c>
      <c r="J150" s="128">
        <v>0.6</v>
      </c>
      <c r="K150" s="226">
        <f>K147*J150</f>
        <v>0</v>
      </c>
      <c r="M150" s="1"/>
      <c r="N150" s="1"/>
      <c r="O150" s="1"/>
      <c r="P150" s="1"/>
    </row>
    <row r="151" spans="1:16" ht="15" thickTop="1" x14ac:dyDescent="0.3">
      <c r="C151" s="1"/>
      <c r="D151" s="1"/>
      <c r="E151" s="1"/>
      <c r="F151" s="1"/>
      <c r="G151" s="123"/>
      <c r="I151" s="1"/>
      <c r="J151" s="125">
        <f>SUM(J149:J150)</f>
        <v>1</v>
      </c>
      <c r="K151" s="224">
        <f>SUM(K149:K150)</f>
        <v>0</v>
      </c>
      <c r="M151" s="1"/>
      <c r="N151" s="1"/>
      <c r="O151" s="1"/>
      <c r="P151" s="1"/>
    </row>
    <row r="152" spans="1:16" x14ac:dyDescent="0.3">
      <c r="C152" s="1"/>
      <c r="D152" s="1"/>
      <c r="E152" s="1"/>
      <c r="F152" s="1"/>
      <c r="G152" s="117"/>
      <c r="H152" s="117"/>
      <c r="J152" s="23"/>
      <c r="K152" s="1"/>
      <c r="M152" s="1"/>
      <c r="N152" s="1"/>
      <c r="O152" s="1"/>
      <c r="P152" s="1"/>
    </row>
    <row r="153" spans="1:16" x14ac:dyDescent="0.3">
      <c r="B153" s="61"/>
      <c r="C153" s="1"/>
      <c r="D153" s="1"/>
      <c r="E153" s="1"/>
      <c r="F153" s="1"/>
      <c r="G153" s="118"/>
      <c r="H153" s="119"/>
      <c r="K153" s="1"/>
      <c r="M153" s="1"/>
      <c r="N153" s="1"/>
      <c r="O153" s="1"/>
      <c r="P153" s="1"/>
    </row>
    <row r="154" spans="1:16" x14ac:dyDescent="0.3">
      <c r="B154" s="57" t="s">
        <v>180</v>
      </c>
      <c r="C154" s="1"/>
      <c r="D154" s="1"/>
      <c r="E154" s="1"/>
      <c r="F154" s="1"/>
      <c r="G154" s="118"/>
      <c r="H154" s="119"/>
      <c r="J154" s="1"/>
      <c r="K154" s="1"/>
      <c r="M154" s="1"/>
      <c r="N154" s="1"/>
      <c r="O154" s="1"/>
      <c r="P154" s="1"/>
    </row>
    <row r="155" spans="1:16" x14ac:dyDescent="0.3">
      <c r="B155" s="57" t="s">
        <v>181</v>
      </c>
      <c r="C155" s="1"/>
      <c r="D155" s="1"/>
      <c r="E155" s="1"/>
      <c r="F155" s="1"/>
      <c r="G155" s="120"/>
      <c r="H155" s="119"/>
      <c r="J155" s="1"/>
      <c r="K155" s="1"/>
      <c r="M155" s="1"/>
      <c r="N155" s="1"/>
      <c r="O155" s="1"/>
      <c r="P155" s="1"/>
    </row>
    <row r="156" spans="1:16" x14ac:dyDescent="0.3">
      <c r="B156" s="57"/>
      <c r="F156" s="1"/>
      <c r="J156" s="1"/>
      <c r="K156" s="1"/>
      <c r="M156" s="1"/>
      <c r="N156" s="1"/>
      <c r="O156" s="1"/>
      <c r="P156" s="1"/>
    </row>
    <row r="157" spans="1:16" x14ac:dyDescent="0.3">
      <c r="B157" s="57"/>
      <c r="G157" s="1"/>
      <c r="I157" s="1"/>
      <c r="J157" s="1"/>
      <c r="K157" s="1"/>
      <c r="M157" s="1"/>
      <c r="N157" s="1"/>
      <c r="O157" s="1"/>
      <c r="P157" s="1"/>
    </row>
    <row r="158" spans="1:16" ht="16.8" x14ac:dyDescent="0.3">
      <c r="B158" s="59" t="s">
        <v>21</v>
      </c>
      <c r="C158" s="77"/>
      <c r="D158" s="31"/>
      <c r="G158" s="1"/>
      <c r="J158" s="1"/>
      <c r="K158" s="1"/>
      <c r="M158" s="1"/>
      <c r="N158" s="1"/>
      <c r="O158" s="1"/>
      <c r="P158" s="1"/>
    </row>
    <row r="159" spans="1:16" ht="14.55" customHeight="1" x14ac:dyDescent="0.3">
      <c r="B159" s="59" t="s">
        <v>22</v>
      </c>
      <c r="C159" s="229"/>
      <c r="D159" s="229"/>
      <c r="E159" s="118"/>
      <c r="F159" s="119"/>
      <c r="J159" s="1"/>
      <c r="K159" s="1"/>
      <c r="M159" s="1"/>
      <c r="N159" s="1"/>
      <c r="O159" s="1"/>
      <c r="P159" s="1"/>
    </row>
    <row r="160" spans="1:16" x14ac:dyDescent="0.3">
      <c r="B160" s="61" t="s">
        <v>179</v>
      </c>
      <c r="C160" s="229"/>
      <c r="D160" s="229"/>
      <c r="E160" s="118"/>
      <c r="F160" s="119"/>
      <c r="G160" s="1"/>
      <c r="H160" s="1"/>
      <c r="I160" s="1"/>
      <c r="J160" s="1"/>
      <c r="K160" s="1"/>
      <c r="M160" s="1"/>
      <c r="N160" s="1"/>
      <c r="O160" s="1"/>
      <c r="P160" s="1"/>
    </row>
    <row r="161" spans="2:16" x14ac:dyDescent="0.3">
      <c r="B161" s="60" t="s">
        <v>20</v>
      </c>
      <c r="C161" s="229"/>
      <c r="D161" s="229"/>
      <c r="E161" s="118"/>
      <c r="F161" s="119"/>
      <c r="G161" s="1"/>
      <c r="H161" s="1"/>
      <c r="I161" s="1"/>
      <c r="J161" s="1"/>
      <c r="K161" s="1"/>
      <c r="M161" s="1"/>
      <c r="N161" s="1"/>
      <c r="O161" s="1"/>
      <c r="P161" s="1"/>
    </row>
    <row r="162" spans="2:16" x14ac:dyDescent="0.3">
      <c r="B162" s="59" t="s">
        <v>14</v>
      </c>
      <c r="C162" s="229"/>
      <c r="D162" s="229"/>
      <c r="E162" s="118"/>
      <c r="F162" s="119"/>
      <c r="G162" s="1"/>
      <c r="H162" s="1"/>
      <c r="I162" s="1"/>
      <c r="J162" s="1"/>
      <c r="K162" s="1"/>
      <c r="M162" s="1"/>
      <c r="N162" s="1"/>
      <c r="O162" s="1"/>
      <c r="P162" s="1"/>
    </row>
    <row r="163" spans="2:16" x14ac:dyDescent="0.3">
      <c r="B163" s="59" t="s">
        <v>16</v>
      </c>
      <c r="C163" s="229"/>
      <c r="D163" s="229"/>
      <c r="E163" s="118"/>
      <c r="F163" s="119"/>
      <c r="M163" s="1"/>
      <c r="N163" s="1"/>
      <c r="O163" s="1"/>
      <c r="P163" s="1"/>
    </row>
    <row r="164" spans="2:16" x14ac:dyDescent="0.3">
      <c r="B164" s="60" t="s">
        <v>19</v>
      </c>
      <c r="C164" s="229"/>
      <c r="D164" s="229"/>
      <c r="E164" s="118"/>
      <c r="F164" s="119"/>
      <c r="G164" s="1"/>
      <c r="H164" s="1"/>
      <c r="I164" s="1"/>
      <c r="J164" s="1"/>
      <c r="K164" s="1"/>
      <c r="M164" s="1"/>
      <c r="N164" s="1"/>
      <c r="O164" s="1"/>
      <c r="P164" s="1"/>
    </row>
    <row r="165" spans="2:16" x14ac:dyDescent="0.3">
      <c r="B165" s="59" t="s">
        <v>17</v>
      </c>
      <c r="C165" s="229"/>
      <c r="D165" s="229"/>
      <c r="E165" s="118"/>
      <c r="F165" s="119"/>
      <c r="H165" s="1"/>
      <c r="I165" s="1"/>
      <c r="J165" s="1"/>
      <c r="K165" s="1"/>
      <c r="M165" s="1"/>
      <c r="N165" s="1"/>
      <c r="O165" s="1"/>
      <c r="P165" s="1"/>
    </row>
    <row r="166" spans="2:16" x14ac:dyDescent="0.3">
      <c r="B166" s="59" t="s">
        <v>18</v>
      </c>
      <c r="C166" s="229"/>
      <c r="D166" s="229"/>
      <c r="E166" s="121"/>
      <c r="F166" s="119"/>
      <c r="G166" s="1"/>
      <c r="H166" s="1"/>
      <c r="J166" s="1"/>
      <c r="K166" s="1"/>
      <c r="M166" s="1"/>
      <c r="N166" s="1"/>
      <c r="O166" s="1"/>
      <c r="P166" s="1"/>
    </row>
    <row r="167" spans="2:16" x14ac:dyDescent="0.3">
      <c r="B167" s="61" t="s">
        <v>48</v>
      </c>
      <c r="C167" s="229"/>
      <c r="D167" s="229"/>
      <c r="E167" s="118"/>
      <c r="F167" s="119"/>
      <c r="G167" s="1"/>
      <c r="H167" s="1"/>
      <c r="I167" s="1"/>
      <c r="J167" s="1"/>
      <c r="K167" s="1"/>
      <c r="M167" s="1"/>
      <c r="N167" s="1"/>
      <c r="O167" s="1"/>
      <c r="P167" s="1"/>
    </row>
    <row r="168" spans="2:16" x14ac:dyDescent="0.3">
      <c r="B168" s="113"/>
      <c r="F168" s="1"/>
      <c r="G168" s="1"/>
      <c r="H168" s="1"/>
      <c r="K168" s="1"/>
      <c r="M168" s="1"/>
      <c r="N168" s="1"/>
      <c r="O168" s="1"/>
      <c r="P168" s="1"/>
    </row>
    <row r="169" spans="2:16" x14ac:dyDescent="0.3">
      <c r="B169" s="113"/>
      <c r="K169" s="1"/>
      <c r="M169" s="1"/>
      <c r="N169" s="1"/>
      <c r="O169" s="1"/>
      <c r="P169" s="1"/>
    </row>
    <row r="170" spans="2:16" x14ac:dyDescent="0.3">
      <c r="B170" s="57"/>
      <c r="F170" s="1"/>
      <c r="G170" s="1"/>
      <c r="H170" s="1"/>
      <c r="J170" s="1"/>
      <c r="K170" s="1"/>
      <c r="M170" s="1"/>
      <c r="N170" s="1"/>
      <c r="O170" s="1"/>
      <c r="P170" s="1"/>
    </row>
    <row r="171" spans="2:16" x14ac:dyDescent="0.3">
      <c r="B171" s="57"/>
      <c r="F171" s="1"/>
      <c r="G171" s="1"/>
      <c r="H171" s="1"/>
      <c r="J171" s="1"/>
      <c r="K171" s="1"/>
      <c r="M171" s="1"/>
      <c r="N171" s="1"/>
      <c r="O171" s="1"/>
      <c r="P171" s="1"/>
    </row>
    <row r="172" spans="2:16" x14ac:dyDescent="0.3">
      <c r="B172" s="57"/>
      <c r="F172" s="1"/>
      <c r="G172" s="1"/>
      <c r="H172" s="1"/>
      <c r="J172" s="1"/>
      <c r="K172" s="1"/>
      <c r="M172" s="1"/>
      <c r="N172" s="1"/>
      <c r="O172" s="1"/>
      <c r="P172" s="1"/>
    </row>
    <row r="173" spans="2:16" x14ac:dyDescent="0.3">
      <c r="B173" s="57"/>
      <c r="F173" s="1"/>
      <c r="G173" s="1"/>
      <c r="H173" s="1"/>
      <c r="J173" s="1"/>
      <c r="K173" s="1"/>
      <c r="M173" s="1"/>
      <c r="N173" s="1"/>
      <c r="O173" s="1"/>
      <c r="P173" s="1"/>
    </row>
    <row r="174" spans="2:16" x14ac:dyDescent="0.3">
      <c r="B174" s="57"/>
      <c r="F174" s="1"/>
      <c r="G174" s="1"/>
      <c r="H174" s="1"/>
      <c r="J174" s="1"/>
      <c r="K174" s="1"/>
      <c r="M174" s="1"/>
      <c r="N174" s="1"/>
      <c r="O174" s="1"/>
      <c r="P174" s="1"/>
    </row>
    <row r="175" spans="2:16" x14ac:dyDescent="0.3">
      <c r="B175" s="57"/>
      <c r="F175" s="1"/>
      <c r="G175" s="1"/>
      <c r="H175" s="1"/>
      <c r="J175" s="1"/>
      <c r="K175" s="1"/>
      <c r="M175" s="1"/>
      <c r="N175" s="1"/>
      <c r="O175" s="1"/>
      <c r="P175" s="1"/>
    </row>
    <row r="176" spans="2:16" x14ac:dyDescent="0.3">
      <c r="B176" s="57"/>
      <c r="F176" s="1"/>
      <c r="G176" s="1"/>
      <c r="H176" s="1"/>
      <c r="J176" s="1"/>
      <c r="K176" s="1"/>
      <c r="M176" s="1"/>
      <c r="N176" s="1"/>
      <c r="O176" s="1"/>
      <c r="P176" s="1"/>
    </row>
    <row r="177" spans="1:16" x14ac:dyDescent="0.3">
      <c r="B177" s="57"/>
      <c r="F177" s="1"/>
      <c r="G177" s="1"/>
      <c r="H177" s="1"/>
      <c r="J177" s="1"/>
      <c r="K177" s="1"/>
      <c r="M177" s="1"/>
      <c r="N177" s="1"/>
      <c r="O177" s="1"/>
      <c r="P177" s="1"/>
    </row>
    <row r="178" spans="1:16" x14ac:dyDescent="0.3">
      <c r="B178" s="57"/>
      <c r="F178" s="1"/>
      <c r="G178" s="1"/>
      <c r="H178" s="1"/>
      <c r="J178" s="1"/>
      <c r="K178" s="1"/>
      <c r="M178" s="1"/>
      <c r="N178" s="1"/>
      <c r="O178" s="1"/>
      <c r="P178" s="1"/>
    </row>
    <row r="179" spans="1:16" x14ac:dyDescent="0.3">
      <c r="B179" s="57"/>
      <c r="F179" s="1"/>
      <c r="G179" s="1"/>
      <c r="H179" s="1"/>
      <c r="J179" s="1"/>
      <c r="K179" s="1"/>
      <c r="M179" s="1"/>
      <c r="N179" s="1"/>
      <c r="O179" s="1"/>
      <c r="P179" s="1"/>
    </row>
    <row r="180" spans="1:16" x14ac:dyDescent="0.3">
      <c r="B180" s="57"/>
      <c r="F180" s="1"/>
      <c r="G180" s="1"/>
      <c r="H180" s="1"/>
      <c r="J180" s="1"/>
      <c r="K180" s="1"/>
      <c r="M180" s="1"/>
      <c r="N180" s="1"/>
      <c r="O180" s="1"/>
      <c r="P180" s="1"/>
    </row>
    <row r="181" spans="1:16" x14ac:dyDescent="0.3">
      <c r="B181" s="57"/>
      <c r="F181" s="1"/>
      <c r="G181" s="1"/>
      <c r="H181" s="1"/>
      <c r="J181" s="1"/>
      <c r="K181" s="1"/>
      <c r="M181" s="1"/>
      <c r="N181" s="1"/>
      <c r="O181" s="1"/>
      <c r="P181" s="1"/>
    </row>
    <row r="182" spans="1:16" x14ac:dyDescent="0.3">
      <c r="A182" s="1"/>
      <c r="B182" s="57"/>
      <c r="F182" s="1"/>
      <c r="G182" s="1"/>
      <c r="H182" s="1"/>
      <c r="J182" s="1"/>
      <c r="K182" s="1"/>
      <c r="M182" s="1"/>
      <c r="N182" s="1"/>
      <c r="O182" s="1"/>
      <c r="P182" s="1"/>
    </row>
    <row r="183" spans="1:16" x14ac:dyDescent="0.3">
      <c r="A183" s="1"/>
      <c r="B183" s="57"/>
      <c r="F183" s="1"/>
      <c r="G183" s="1"/>
      <c r="H183" s="1"/>
      <c r="J183" s="1"/>
      <c r="K183" s="1"/>
      <c r="M183" s="1"/>
      <c r="N183" s="1"/>
      <c r="O183" s="1"/>
      <c r="P183" s="1"/>
    </row>
    <row r="184" spans="1:16" x14ac:dyDescent="0.3">
      <c r="A184" s="1"/>
      <c r="B184" s="57"/>
      <c r="F184" s="1"/>
      <c r="G184" s="1"/>
      <c r="H184" s="1"/>
      <c r="J184" s="1"/>
      <c r="K184" s="1"/>
      <c r="M184" s="1"/>
      <c r="N184" s="1"/>
      <c r="O184" s="1"/>
      <c r="P184" s="1"/>
    </row>
    <row r="185" spans="1:16" x14ac:dyDescent="0.3">
      <c r="A185" s="1"/>
      <c r="B185" s="57"/>
      <c r="F185" s="1"/>
      <c r="G185" s="1"/>
      <c r="H185" s="1"/>
      <c r="J185" s="1"/>
      <c r="K185" s="1"/>
      <c r="M185" s="1"/>
      <c r="N185" s="1"/>
      <c r="O185" s="1"/>
      <c r="P185" s="1"/>
    </row>
    <row r="186" spans="1:16" x14ac:dyDescent="0.3">
      <c r="A186" s="1"/>
      <c r="B186" s="57"/>
      <c r="F186" s="1"/>
      <c r="G186" s="1"/>
      <c r="H186" s="1"/>
      <c r="J186" s="1"/>
      <c r="K186" s="1"/>
      <c r="M186" s="1"/>
      <c r="N186" s="1"/>
      <c r="O186" s="1"/>
      <c r="P186" s="1"/>
    </row>
    <row r="187" spans="1:16" x14ac:dyDescent="0.3">
      <c r="A187" s="1"/>
      <c r="B187" s="57"/>
      <c r="F187" s="1"/>
      <c r="G187" s="1"/>
      <c r="H187" s="1"/>
      <c r="J187" s="1"/>
      <c r="K187" s="1"/>
      <c r="M187" s="1"/>
      <c r="N187" s="1"/>
      <c r="O187" s="1"/>
      <c r="P187" s="1"/>
    </row>
    <row r="188" spans="1:16" x14ac:dyDescent="0.3">
      <c r="A188" s="1"/>
      <c r="B188" s="57"/>
      <c r="F188" s="1"/>
      <c r="G188" s="1"/>
      <c r="H188" s="1"/>
      <c r="J188" s="1"/>
      <c r="K188" s="1"/>
      <c r="M188" s="1"/>
      <c r="N188" s="1"/>
      <c r="O188" s="1"/>
      <c r="P188" s="1"/>
    </row>
    <row r="189" spans="1:16" x14ac:dyDescent="0.3">
      <c r="A189" s="1"/>
      <c r="B189" s="57"/>
      <c r="F189" s="1"/>
      <c r="G189" s="1"/>
      <c r="H189" s="1"/>
      <c r="J189" s="1"/>
      <c r="K189" s="1"/>
      <c r="M189" s="1"/>
      <c r="N189" s="1"/>
      <c r="O189" s="1"/>
      <c r="P189" s="1"/>
    </row>
    <row r="190" spans="1:16" x14ac:dyDescent="0.3">
      <c r="A190" s="1"/>
      <c r="B190" s="57"/>
      <c r="F190" s="1"/>
      <c r="G190" s="1"/>
      <c r="H190" s="1"/>
      <c r="J190" s="1"/>
      <c r="K190" s="1"/>
      <c r="M190" s="1"/>
      <c r="N190" s="1"/>
      <c r="O190" s="1"/>
      <c r="P190" s="1"/>
    </row>
    <row r="191" spans="1:16" x14ac:dyDescent="0.3">
      <c r="B191" s="57"/>
      <c r="F191" s="1"/>
      <c r="G191" s="1"/>
      <c r="H191" s="1"/>
      <c r="J191" s="1"/>
      <c r="K191" s="1"/>
      <c r="M191" s="1"/>
    </row>
    <row r="192" spans="1:16" x14ac:dyDescent="0.3">
      <c r="B192" s="57"/>
      <c r="F192" s="1"/>
      <c r="G192" s="1"/>
      <c r="H192" s="1"/>
      <c r="J192" s="1"/>
      <c r="K192" s="1"/>
      <c r="M192" s="1"/>
    </row>
    <row r="193" spans="2:13" x14ac:dyDescent="0.3">
      <c r="B193" s="57"/>
      <c r="F193" s="1"/>
      <c r="G193" s="1"/>
      <c r="H193" s="1"/>
      <c r="J193" s="1"/>
      <c r="K193" s="1"/>
      <c r="M193" s="1"/>
    </row>
    <row r="194" spans="2:13" x14ac:dyDescent="0.3">
      <c r="B194" s="57"/>
      <c r="F194" s="1"/>
      <c r="G194" s="1"/>
      <c r="H194" s="1"/>
      <c r="J194" s="1"/>
      <c r="K194" s="1"/>
      <c r="M194" s="1"/>
    </row>
    <row r="195" spans="2:13" x14ac:dyDescent="0.3">
      <c r="B195" s="57"/>
      <c r="F195" s="1"/>
      <c r="G195" s="1"/>
      <c r="H195" s="1"/>
      <c r="J195" s="1"/>
      <c r="K195" s="1"/>
      <c r="M195" s="1"/>
    </row>
    <row r="196" spans="2:13" x14ac:dyDescent="0.3">
      <c r="B196" s="57"/>
      <c r="F196" s="1"/>
      <c r="G196" s="1"/>
      <c r="H196" s="1"/>
      <c r="J196" s="1"/>
      <c r="K196" s="1"/>
      <c r="M196" s="1"/>
    </row>
    <row r="197" spans="2:13" x14ac:dyDescent="0.3">
      <c r="B197" s="57"/>
      <c r="F197" s="1"/>
      <c r="G197" s="1"/>
      <c r="H197" s="1"/>
      <c r="J197" s="1"/>
      <c r="K197" s="1"/>
      <c r="M197" s="1"/>
    </row>
    <row r="198" spans="2:13" x14ac:dyDescent="0.3">
      <c r="B198" s="57"/>
      <c r="F198" s="1"/>
      <c r="G198" s="1"/>
      <c r="H198" s="1"/>
      <c r="J198" s="1"/>
      <c r="K198" s="1"/>
      <c r="M198" s="1"/>
    </row>
  </sheetData>
  <sheetProtection algorithmName="SHA-512" hashValue="ofDNQfQHCF5vgBKzZNH+8775nh9gMbUjg3md5uG/tiQsP4YE/0HWSqB//2Dn1BAd1HRkmFzfXoI3/0AnoIHt5g==" saltValue="UmiIRebpIQ99GbUCq3Z6ew==" spinCount="100000" sheet="1" objects="1" scenarios="1" formatCells="0" selectLockedCells="1"/>
  <mergeCells count="10">
    <mergeCell ref="C164:D164"/>
    <mergeCell ref="C165:D165"/>
    <mergeCell ref="C166:D166"/>
    <mergeCell ref="C167:D167"/>
    <mergeCell ref="C5:E5"/>
    <mergeCell ref="C161:D161"/>
    <mergeCell ref="C162:D162"/>
    <mergeCell ref="C159:D159"/>
    <mergeCell ref="C160:D160"/>
    <mergeCell ref="C163:D163"/>
  </mergeCells>
  <conditionalFormatting sqref="G154">
    <cfRule type="cellIs" dxfId="8" priority="6" operator="greaterThan">
      <formula>#REF!</formula>
    </cfRule>
  </conditionalFormatting>
  <conditionalFormatting sqref="G155">
    <cfRule type="cellIs" dxfId="7" priority="4" operator="lessThan">
      <formula>0</formula>
    </cfRule>
    <cfRule type="cellIs" dxfId="6" priority="5" operator="greaterThan">
      <formula>2346.09</formula>
    </cfRule>
  </conditionalFormatting>
  <dataValidations count="2">
    <dataValidation type="list" allowBlank="1" showInputMessage="1" showErrorMessage="1" sqref="E8:E17 E136:E146 E118:E134 E109:E115 E97:E107 E89:E95 E81:E87 E74:E79 E62:E72 E47:E60 E40:E45 E20:E37" xr:uid="{CF6D3DAA-70B7-40FA-B1AE-CC9B49CFB8F2}">
      <formula1>$B$158:$B$168</formula1>
    </dataValidation>
    <dataValidation type="list" allowBlank="1" showInputMessage="1" showErrorMessage="1" sqref="K3:K4" xr:uid="{554BAA1D-E40C-4D69-8C05-7A07491B911E}">
      <formula1>$B$154:$B$156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differentOddEven="1">
    <oddHeader>&amp;RTulostettu &amp;D</oddHeader>
    <oddFooter>&amp;R&amp;9Lomake tuotettu Outokaita tuottamhan ry:n Vasara ja nauloja -hankkeessa</oddFooter>
  </headerFooter>
  <rowBreaks count="4" manualBreakCount="4">
    <brk id="66" max="12" man="1"/>
    <brk id="132" max="12" man="1"/>
    <brk id="203" max="18" man="1"/>
    <brk id="214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965C-22F9-45E6-8D88-638CDB665422}">
  <sheetPr codeName="Taul1">
    <tabColor rgb="FFFFFF00"/>
  </sheetPr>
  <dimension ref="A1:Y198"/>
  <sheetViews>
    <sheetView showGridLines="0" topLeftCell="A130" zoomScale="96" zoomScaleNormal="96" zoomScaleSheetLayoutView="90" workbookViewId="0">
      <selection activeCell="C13" sqref="C13"/>
    </sheetView>
  </sheetViews>
  <sheetFormatPr defaultRowHeight="14.4" x14ac:dyDescent="0.3"/>
  <cols>
    <col min="1" max="1" width="1.21875" customWidth="1"/>
    <col min="2" max="2" width="48.5546875" customWidth="1"/>
    <col min="3" max="3" width="32.109375" customWidth="1"/>
    <col min="4" max="4" width="9.5546875" customWidth="1"/>
    <col min="5" max="7" width="9.88671875" customWidth="1"/>
    <col min="8" max="9" width="10.21875" customWidth="1"/>
    <col min="10" max="10" width="9.33203125" customWidth="1"/>
    <col min="11" max="11" width="13.5546875" customWidth="1"/>
    <col min="12" max="12" width="1.21875" customWidth="1"/>
  </cols>
  <sheetData>
    <row r="1" spans="1:25" ht="7.9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30"/>
    </row>
    <row r="2" spans="1:25" ht="21" x14ac:dyDescent="0.3">
      <c r="A2" s="17"/>
      <c r="B2" s="184" t="s">
        <v>144</v>
      </c>
      <c r="C2" s="94" t="s">
        <v>157</v>
      </c>
      <c r="D2" s="232">
        <f>'Hankkeen tiedot'!D5</f>
        <v>0</v>
      </c>
      <c r="E2" s="232"/>
      <c r="F2" s="232"/>
      <c r="G2" s="185"/>
      <c r="L2" s="30"/>
    </row>
    <row r="3" spans="1:25" x14ac:dyDescent="0.3">
      <c r="A3" s="17"/>
      <c r="B3" s="67" t="s">
        <v>154</v>
      </c>
      <c r="C3" s="94" t="s">
        <v>158</v>
      </c>
      <c r="D3" s="232">
        <f>'Hankkeen tiedot'!D6</f>
        <v>0</v>
      </c>
      <c r="E3" s="232"/>
      <c r="F3" s="232"/>
      <c r="G3" s="185"/>
      <c r="L3" s="30"/>
    </row>
    <row r="4" spans="1:25" x14ac:dyDescent="0.3">
      <c r="A4" s="17"/>
      <c r="C4" s="94" t="s">
        <v>159</v>
      </c>
      <c r="D4" s="232">
        <f>'Hankkeen tiedot'!D7</f>
        <v>0</v>
      </c>
      <c r="E4" s="232"/>
      <c r="F4" s="232"/>
      <c r="G4" s="185"/>
      <c r="L4" s="30"/>
    </row>
    <row r="5" spans="1:25" x14ac:dyDescent="0.3">
      <c r="A5" s="17"/>
      <c r="C5" s="94" t="s">
        <v>160</v>
      </c>
      <c r="D5" s="232">
        <f>'Hankkeen tiedot'!D8</f>
        <v>0</v>
      </c>
      <c r="E5" s="232"/>
      <c r="F5" s="232"/>
      <c r="G5" s="232"/>
      <c r="L5" s="30"/>
    </row>
    <row r="6" spans="1:25" x14ac:dyDescent="0.3">
      <c r="A6" s="17"/>
      <c r="C6" s="94" t="s">
        <v>161</v>
      </c>
      <c r="D6" s="232">
        <f>'Hankkeen tiedot'!D9</f>
        <v>0</v>
      </c>
      <c r="E6" s="232"/>
      <c r="F6" s="232"/>
      <c r="G6" s="186"/>
      <c r="H6" s="171"/>
      <c r="I6" s="171"/>
      <c r="J6" s="171"/>
      <c r="K6" s="171"/>
      <c r="L6" s="30"/>
    </row>
    <row r="7" spans="1:25" x14ac:dyDescent="0.3">
      <c r="A7" s="17"/>
      <c r="C7" s="94" t="s">
        <v>163</v>
      </c>
      <c r="D7" s="233">
        <f>'Hankkeen tiedot'!D10</f>
        <v>0</v>
      </c>
      <c r="E7" s="232"/>
      <c r="F7" s="232"/>
      <c r="G7" s="232"/>
      <c r="H7" s="187" t="s">
        <v>25</v>
      </c>
      <c r="J7" s="188">
        <f>'Kustannusarvio|Rakennusselostus'!K3</f>
        <v>0</v>
      </c>
      <c r="L7" s="30"/>
    </row>
    <row r="8" spans="1:25" x14ac:dyDescent="0.3">
      <c r="A8" s="40"/>
      <c r="B8" s="41"/>
      <c r="D8" s="43"/>
      <c r="E8" s="43"/>
      <c r="F8" s="6"/>
      <c r="H8" s="187" t="s">
        <v>26</v>
      </c>
      <c r="J8" s="189">
        <f>'Kustannusarvio|Rakennusselostus'!K4</f>
        <v>0</v>
      </c>
      <c r="K8" s="43"/>
      <c r="L8" s="30"/>
    </row>
    <row r="9" spans="1:25" ht="7.05" customHeight="1" x14ac:dyDescent="0.3">
      <c r="A9" s="30"/>
      <c r="B9" s="1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25" ht="31.2" x14ac:dyDescent="0.3">
      <c r="A10" s="4"/>
      <c r="B10" s="1"/>
      <c r="C10" s="230" t="s">
        <v>24</v>
      </c>
      <c r="D10" s="231"/>
      <c r="E10" s="231"/>
      <c r="F10" s="46"/>
      <c r="G10" s="47"/>
      <c r="H10" s="47"/>
      <c r="I10" s="46"/>
      <c r="J10" s="47"/>
      <c r="K10" s="190"/>
      <c r="L10" s="17"/>
    </row>
    <row r="11" spans="1:25" ht="41.4" x14ac:dyDescent="0.3">
      <c r="A11" s="48"/>
      <c r="B11" s="49" t="s">
        <v>45</v>
      </c>
      <c r="C11" s="50" t="s">
        <v>47</v>
      </c>
      <c r="D11" s="51" t="s">
        <v>0</v>
      </c>
      <c r="E11" s="51" t="s">
        <v>44</v>
      </c>
      <c r="F11" s="51" t="s">
        <v>1</v>
      </c>
      <c r="G11" s="52" t="s">
        <v>142</v>
      </c>
      <c r="H11" s="51" t="s">
        <v>140</v>
      </c>
      <c r="I11" s="51" t="s">
        <v>141</v>
      </c>
      <c r="J11" s="51" t="s">
        <v>46</v>
      </c>
      <c r="K11" s="52" t="s">
        <v>143</v>
      </c>
      <c r="L11" s="18"/>
    </row>
    <row r="12" spans="1:25" x14ac:dyDescent="0.3">
      <c r="A12" s="27" t="s">
        <v>128</v>
      </c>
      <c r="B12" s="54"/>
      <c r="C12" s="55"/>
      <c r="D12" s="55"/>
      <c r="E12" s="55"/>
      <c r="F12" s="55"/>
      <c r="G12" s="56"/>
      <c r="H12" s="55"/>
      <c r="I12" s="55"/>
      <c r="J12" s="55"/>
      <c r="K12" s="56"/>
      <c r="L12" s="18"/>
    </row>
    <row r="13" spans="1:25" x14ac:dyDescent="0.3">
      <c r="A13" s="17"/>
      <c r="B13" s="131" t="s">
        <v>125</v>
      </c>
      <c r="C13" s="134">
        <f>'Kustannusarvio|Rakennusselostus'!C8</f>
        <v>0</v>
      </c>
      <c r="D13" s="191">
        <f>'Kustannusarvio|Rakennusselostus'!D8</f>
        <v>0</v>
      </c>
      <c r="E13" s="191">
        <f>'Kustannusarvio|Rakennusselostus'!E8</f>
        <v>0</v>
      </c>
      <c r="F13" s="191">
        <f>'Kustannusarvio|Rakennusselostus'!F8</f>
        <v>0</v>
      </c>
      <c r="G13" s="192">
        <f t="shared" ref="G13:G76" si="0">F13*D13</f>
        <v>0</v>
      </c>
      <c r="H13" s="191">
        <f>'Kustannusarvio|Rakennusselostus'!H8</f>
        <v>0</v>
      </c>
      <c r="I13" s="191">
        <f>'Kustannusarvio|Rakennusselostus'!I8</f>
        <v>0</v>
      </c>
      <c r="J13" s="191">
        <f>'Kustannusarvio|Rakennusselostus'!J8</f>
        <v>0</v>
      </c>
      <c r="K13" s="192">
        <f t="shared" ref="K13:K76" si="1">G13+H13+I13*J13</f>
        <v>0</v>
      </c>
      <c r="L13" s="17"/>
    </row>
    <row r="14" spans="1:25" x14ac:dyDescent="0.3">
      <c r="A14" s="17"/>
      <c r="B14" s="133" t="s">
        <v>126</v>
      </c>
      <c r="C14" s="134">
        <f>'Kustannusarvio|Rakennusselostus'!C9</f>
        <v>0</v>
      </c>
      <c r="D14" s="193">
        <f>'Kustannusarvio|Rakennusselostus'!D9</f>
        <v>0</v>
      </c>
      <c r="E14" s="193">
        <f>'Kustannusarvio|Rakennusselostus'!E9</f>
        <v>0</v>
      </c>
      <c r="F14" s="193">
        <f>'Kustannusarvio|Rakennusselostus'!F9</f>
        <v>0</v>
      </c>
      <c r="G14" s="192">
        <f t="shared" si="0"/>
        <v>0</v>
      </c>
      <c r="H14" s="193">
        <f>'Kustannusarvio|Rakennusselostus'!H9</f>
        <v>0</v>
      </c>
      <c r="I14" s="193">
        <f>'Kustannusarvio|Rakennusselostus'!I9</f>
        <v>0</v>
      </c>
      <c r="J14" s="193">
        <f>'Kustannusarvio|Rakennusselostus'!J9</f>
        <v>0</v>
      </c>
      <c r="K14" s="192">
        <f t="shared" si="1"/>
        <v>0</v>
      </c>
      <c r="L14" s="17"/>
    </row>
    <row r="15" spans="1:25" x14ac:dyDescent="0.3">
      <c r="A15" s="17"/>
      <c r="B15" s="133" t="s">
        <v>127</v>
      </c>
      <c r="C15" s="134">
        <f>'Kustannusarvio|Rakennusselostus'!C10</f>
        <v>0</v>
      </c>
      <c r="D15" s="193">
        <f>'Kustannusarvio|Rakennusselostus'!D10</f>
        <v>0</v>
      </c>
      <c r="E15" s="193">
        <f>'Kustannusarvio|Rakennusselostus'!E10</f>
        <v>0</v>
      </c>
      <c r="F15" s="193">
        <f>'Kustannusarvio|Rakennusselostus'!F10</f>
        <v>0</v>
      </c>
      <c r="G15" s="192">
        <f t="shared" si="0"/>
        <v>0</v>
      </c>
      <c r="H15" s="193">
        <f>'Kustannusarvio|Rakennusselostus'!H10</f>
        <v>0</v>
      </c>
      <c r="I15" s="193">
        <f>'Kustannusarvio|Rakennusselostus'!I10</f>
        <v>0</v>
      </c>
      <c r="J15" s="193">
        <f>'Kustannusarvio|Rakennusselostus'!J10</f>
        <v>0</v>
      </c>
      <c r="K15" s="192">
        <f t="shared" si="1"/>
        <v>0</v>
      </c>
      <c r="L15" s="17"/>
    </row>
    <row r="16" spans="1:25" x14ac:dyDescent="0.3">
      <c r="A16" s="17"/>
      <c r="B16" s="133" t="s">
        <v>130</v>
      </c>
      <c r="C16" s="134">
        <f>'Kustannusarvio|Rakennusselostus'!C11</f>
        <v>0</v>
      </c>
      <c r="D16" s="193">
        <f>'Kustannusarvio|Rakennusselostus'!D11</f>
        <v>0</v>
      </c>
      <c r="E16" s="193">
        <f>'Kustannusarvio|Rakennusselostus'!E11</f>
        <v>0</v>
      </c>
      <c r="F16" s="193">
        <f>'Kustannusarvio|Rakennusselostus'!F11</f>
        <v>0</v>
      </c>
      <c r="G16" s="192">
        <f t="shared" si="0"/>
        <v>0</v>
      </c>
      <c r="H16" s="193">
        <f>'Kustannusarvio|Rakennusselostus'!H11</f>
        <v>0</v>
      </c>
      <c r="I16" s="193">
        <f>'Kustannusarvio|Rakennusselostus'!I11</f>
        <v>0</v>
      </c>
      <c r="J16" s="193">
        <f>'Kustannusarvio|Rakennusselostus'!J11</f>
        <v>0</v>
      </c>
      <c r="K16" s="192">
        <f t="shared" si="1"/>
        <v>0</v>
      </c>
      <c r="L16" s="17"/>
      <c r="R16" s="194"/>
      <c r="S16" s="194"/>
      <c r="W16" s="19"/>
      <c r="X16" s="19"/>
      <c r="Y16" s="19"/>
    </row>
    <row r="17" spans="1:25" x14ac:dyDescent="0.3">
      <c r="A17" s="17"/>
      <c r="B17" s="135" t="s">
        <v>9</v>
      </c>
      <c r="C17" s="134">
        <f>'Kustannusarvio|Rakennusselostus'!C12</f>
        <v>0</v>
      </c>
      <c r="D17" s="193">
        <f>'Kustannusarvio|Rakennusselostus'!D12</f>
        <v>0</v>
      </c>
      <c r="E17" s="193">
        <f>'Kustannusarvio|Rakennusselostus'!E12</f>
        <v>0</v>
      </c>
      <c r="F17" s="193">
        <f>'Kustannusarvio|Rakennusselostus'!F12</f>
        <v>0</v>
      </c>
      <c r="G17" s="192">
        <f t="shared" si="0"/>
        <v>0</v>
      </c>
      <c r="H17" s="193">
        <f>'Kustannusarvio|Rakennusselostus'!H12</f>
        <v>0</v>
      </c>
      <c r="I17" s="193">
        <f>'Kustannusarvio|Rakennusselostus'!I12</f>
        <v>0</v>
      </c>
      <c r="J17" s="193">
        <f>'Kustannusarvio|Rakennusselostus'!J12</f>
        <v>0</v>
      </c>
      <c r="K17" s="192">
        <f t="shared" si="1"/>
        <v>0</v>
      </c>
      <c r="L17" s="17"/>
      <c r="R17" s="194"/>
      <c r="S17" s="194"/>
      <c r="W17" s="19"/>
      <c r="X17" s="19"/>
      <c r="Y17" s="19"/>
    </row>
    <row r="18" spans="1:25" x14ac:dyDescent="0.3">
      <c r="A18" s="17"/>
      <c r="B18" s="135" t="s">
        <v>10</v>
      </c>
      <c r="C18" s="134">
        <f>'Kustannusarvio|Rakennusselostus'!C13</f>
        <v>0</v>
      </c>
      <c r="D18" s="193">
        <f>'Kustannusarvio|Rakennusselostus'!D13</f>
        <v>0</v>
      </c>
      <c r="E18" s="193">
        <f>'Kustannusarvio|Rakennusselostus'!E13</f>
        <v>0</v>
      </c>
      <c r="F18" s="193">
        <f>'Kustannusarvio|Rakennusselostus'!F13</f>
        <v>0</v>
      </c>
      <c r="G18" s="192">
        <f t="shared" si="0"/>
        <v>0</v>
      </c>
      <c r="H18" s="193">
        <f>'Kustannusarvio|Rakennusselostus'!H13</f>
        <v>0</v>
      </c>
      <c r="I18" s="193">
        <f>'Kustannusarvio|Rakennusselostus'!I13</f>
        <v>0</v>
      </c>
      <c r="J18" s="193">
        <f>'Kustannusarvio|Rakennusselostus'!J13</f>
        <v>0</v>
      </c>
      <c r="K18" s="192">
        <f t="shared" si="1"/>
        <v>0</v>
      </c>
      <c r="L18" s="17"/>
      <c r="R18" s="194"/>
      <c r="S18" s="194"/>
      <c r="X18" s="19"/>
      <c r="Y18" s="19"/>
    </row>
    <row r="19" spans="1:25" s="31" customFormat="1" x14ac:dyDescent="0.3">
      <c r="A19" s="30"/>
      <c r="B19" s="195" t="s">
        <v>11</v>
      </c>
      <c r="C19" s="134">
        <f>'Kustannusarvio|Rakennusselostus'!C14</f>
        <v>0</v>
      </c>
      <c r="D19" s="196">
        <f>'Kustannusarvio|Rakennusselostus'!D14</f>
        <v>0</v>
      </c>
      <c r="E19" s="196">
        <f>'Kustannusarvio|Rakennusselostus'!E14</f>
        <v>0</v>
      </c>
      <c r="F19" s="196">
        <f>'Kustannusarvio|Rakennusselostus'!F14</f>
        <v>0</v>
      </c>
      <c r="G19" s="192">
        <f t="shared" si="0"/>
        <v>0</v>
      </c>
      <c r="H19" s="196">
        <f>'Kustannusarvio|Rakennusselostus'!H14</f>
        <v>0</v>
      </c>
      <c r="I19" s="196">
        <f>'Kustannusarvio|Rakennusselostus'!I14</f>
        <v>0</v>
      </c>
      <c r="J19" s="196">
        <f>'Kustannusarvio|Rakennusselostus'!J14</f>
        <v>0</v>
      </c>
      <c r="K19" s="192">
        <f t="shared" si="1"/>
        <v>0</v>
      </c>
      <c r="L19" s="30"/>
    </row>
    <row r="20" spans="1:25" x14ac:dyDescent="0.3">
      <c r="A20" s="17"/>
      <c r="B20" s="135" t="s">
        <v>171</v>
      </c>
      <c r="C20" s="134">
        <f>'Kustannusarvio|Rakennusselostus'!C15</f>
        <v>0</v>
      </c>
      <c r="D20" s="193">
        <f>'Kustannusarvio|Rakennusselostus'!D15</f>
        <v>0</v>
      </c>
      <c r="E20" s="193">
        <f>'Kustannusarvio|Rakennusselostus'!E15</f>
        <v>0</v>
      </c>
      <c r="F20" s="193">
        <f>'Kustannusarvio|Rakennusselostus'!F15</f>
        <v>0</v>
      </c>
      <c r="G20" s="192">
        <f t="shared" si="0"/>
        <v>0</v>
      </c>
      <c r="H20" s="193">
        <f>'Kustannusarvio|Rakennusselostus'!H15</f>
        <v>0</v>
      </c>
      <c r="I20" s="193">
        <f>'Kustannusarvio|Rakennusselostus'!I15</f>
        <v>0</v>
      </c>
      <c r="J20" s="193">
        <f>'Kustannusarvio|Rakennusselostus'!J15</f>
        <v>0</v>
      </c>
      <c r="K20" s="192">
        <f t="shared" si="1"/>
        <v>0</v>
      </c>
      <c r="L20" s="17"/>
    </row>
    <row r="21" spans="1:25" x14ac:dyDescent="0.3">
      <c r="A21" s="17"/>
      <c r="B21" s="197" t="str">
        <f>'Kustannusarvio|Rakennusselostus'!B16</f>
        <v>Muu maksu</v>
      </c>
      <c r="C21" s="134">
        <f>'Kustannusarvio|Rakennusselostus'!C16</f>
        <v>0</v>
      </c>
      <c r="D21" s="193">
        <f>'Kustannusarvio|Rakennusselostus'!D16</f>
        <v>0</v>
      </c>
      <c r="E21" s="193">
        <f>'Kustannusarvio|Rakennusselostus'!E16</f>
        <v>0</v>
      </c>
      <c r="F21" s="193">
        <f>'Kustannusarvio|Rakennusselostus'!F16</f>
        <v>0</v>
      </c>
      <c r="G21" s="192">
        <f t="shared" si="0"/>
        <v>0</v>
      </c>
      <c r="H21" s="193">
        <f>'Kustannusarvio|Rakennusselostus'!H16</f>
        <v>0</v>
      </c>
      <c r="I21" s="193">
        <f>'Kustannusarvio|Rakennusselostus'!I16</f>
        <v>0</v>
      </c>
      <c r="J21" s="193">
        <f>'Kustannusarvio|Rakennusselostus'!J16</f>
        <v>0</v>
      </c>
      <c r="K21" s="192">
        <f t="shared" si="1"/>
        <v>0</v>
      </c>
      <c r="L21" s="17"/>
    </row>
    <row r="22" spans="1:25" x14ac:dyDescent="0.3">
      <c r="A22" s="17"/>
      <c r="B22" s="197" t="str">
        <f>'Kustannusarvio|Rakennusselostus'!B17</f>
        <v>Muu maksu</v>
      </c>
      <c r="C22" s="172">
        <f>'Kustannusarvio|Rakennusselostus'!C17</f>
        <v>0</v>
      </c>
      <c r="D22" s="199">
        <f>'Kustannusarvio|Rakennusselostus'!D17</f>
        <v>0</v>
      </c>
      <c r="E22" s="199">
        <f>'Kustannusarvio|Rakennusselostus'!E17</f>
        <v>0</v>
      </c>
      <c r="F22" s="199">
        <f>'Kustannusarvio|Rakennusselostus'!F17</f>
        <v>0</v>
      </c>
      <c r="G22" s="200">
        <f t="shared" si="0"/>
        <v>0</v>
      </c>
      <c r="H22" s="199">
        <f>'Kustannusarvio|Rakennusselostus'!H17</f>
        <v>0</v>
      </c>
      <c r="I22" s="199">
        <f>'Kustannusarvio|Rakennusselostus'!I17</f>
        <v>0</v>
      </c>
      <c r="J22" s="199">
        <f>'Kustannusarvio|Rakennusselostus'!J17</f>
        <v>0</v>
      </c>
      <c r="K22" s="200">
        <f t="shared" si="1"/>
        <v>0</v>
      </c>
      <c r="L22" s="18"/>
    </row>
    <row r="23" spans="1:25" x14ac:dyDescent="0.3">
      <c r="A23" s="201" t="s">
        <v>50</v>
      </c>
      <c r="B23" s="202"/>
      <c r="C23" s="174"/>
      <c r="D23" s="55"/>
      <c r="E23" s="55"/>
      <c r="F23" s="55"/>
      <c r="G23" s="175"/>
      <c r="H23" s="176"/>
      <c r="I23" s="177"/>
      <c r="J23" s="177"/>
      <c r="K23" s="178"/>
      <c r="L23" s="17"/>
    </row>
    <row r="24" spans="1:25" x14ac:dyDescent="0.3">
      <c r="A24" s="203" t="s">
        <v>84</v>
      </c>
      <c r="B24" s="204"/>
      <c r="C24" s="179"/>
      <c r="D24" s="180"/>
      <c r="E24" s="180"/>
      <c r="F24" s="180"/>
      <c r="G24" s="181"/>
      <c r="H24" s="182"/>
      <c r="I24" s="180"/>
      <c r="J24" s="180"/>
      <c r="K24" s="183"/>
      <c r="L24" s="205"/>
    </row>
    <row r="25" spans="1:25" x14ac:dyDescent="0.3">
      <c r="A25" s="17"/>
      <c r="B25" s="131" t="s">
        <v>52</v>
      </c>
      <c r="C25" s="173">
        <f>'Kustannusarvio|Rakennusselostus'!C20</f>
        <v>0</v>
      </c>
      <c r="D25" s="206">
        <f>'Kustannusarvio|Rakennusselostus'!D20</f>
        <v>0</v>
      </c>
      <c r="E25" s="206">
        <f>'Kustannusarvio|Rakennusselostus'!E20</f>
        <v>0</v>
      </c>
      <c r="F25" s="206">
        <f>'Kustannusarvio|Rakennusselostus'!F20</f>
        <v>0</v>
      </c>
      <c r="G25" s="207">
        <f t="shared" si="0"/>
        <v>0</v>
      </c>
      <c r="H25" s="206">
        <f>'Kustannusarvio|Rakennusselostus'!H20</f>
        <v>0</v>
      </c>
      <c r="I25" s="206">
        <f>'Kustannusarvio|Rakennusselostus'!I20</f>
        <v>0</v>
      </c>
      <c r="J25" s="206">
        <f>'Kustannusarvio|Rakennusselostus'!J20</f>
        <v>0</v>
      </c>
      <c r="K25" s="207">
        <f t="shared" si="1"/>
        <v>0</v>
      </c>
      <c r="L25" s="205"/>
    </row>
    <row r="26" spans="1:25" x14ac:dyDescent="0.3">
      <c r="A26" s="17"/>
      <c r="B26" s="133" t="s">
        <v>51</v>
      </c>
      <c r="C26" s="134">
        <f>'Kustannusarvio|Rakennusselostus'!C21</f>
        <v>0</v>
      </c>
      <c r="D26" s="193">
        <f>'Kustannusarvio|Rakennusselostus'!D21</f>
        <v>0</v>
      </c>
      <c r="E26" s="193">
        <f>'Kustannusarvio|Rakennusselostus'!E21</f>
        <v>0</v>
      </c>
      <c r="F26" s="193">
        <f>'Kustannusarvio|Rakennusselostus'!F21</f>
        <v>0</v>
      </c>
      <c r="G26" s="192">
        <f t="shared" si="0"/>
        <v>0</v>
      </c>
      <c r="H26" s="193">
        <f>'Kustannusarvio|Rakennusselostus'!H21</f>
        <v>0</v>
      </c>
      <c r="I26" s="193">
        <f>'Kustannusarvio|Rakennusselostus'!I21</f>
        <v>0</v>
      </c>
      <c r="J26" s="193">
        <f>'Kustannusarvio|Rakennusselostus'!J21</f>
        <v>0</v>
      </c>
      <c r="K26" s="192">
        <f t="shared" si="1"/>
        <v>0</v>
      </c>
      <c r="L26" s="17"/>
    </row>
    <row r="27" spans="1:25" x14ac:dyDescent="0.3">
      <c r="A27" s="17"/>
      <c r="B27" s="133" t="s">
        <v>33</v>
      </c>
      <c r="C27" s="134">
        <f>'Kustannusarvio|Rakennusselostus'!C22</f>
        <v>0</v>
      </c>
      <c r="D27" s="193">
        <f>'Kustannusarvio|Rakennusselostus'!D22</f>
        <v>0</v>
      </c>
      <c r="E27" s="193">
        <f>'Kustannusarvio|Rakennusselostus'!E22</f>
        <v>0</v>
      </c>
      <c r="F27" s="193">
        <f>'Kustannusarvio|Rakennusselostus'!F22</f>
        <v>0</v>
      </c>
      <c r="G27" s="192">
        <f t="shared" si="0"/>
        <v>0</v>
      </c>
      <c r="H27" s="193">
        <f>'Kustannusarvio|Rakennusselostus'!H22</f>
        <v>0</v>
      </c>
      <c r="I27" s="193">
        <f>'Kustannusarvio|Rakennusselostus'!I22</f>
        <v>0</v>
      </c>
      <c r="J27" s="193">
        <f>'Kustannusarvio|Rakennusselostus'!J22</f>
        <v>0</v>
      </c>
      <c r="K27" s="192">
        <f t="shared" si="1"/>
        <v>0</v>
      </c>
      <c r="L27" s="17"/>
    </row>
    <row r="28" spans="1:25" x14ac:dyDescent="0.3">
      <c r="A28" s="17"/>
      <c r="B28" s="133" t="s">
        <v>34</v>
      </c>
      <c r="C28" s="134">
        <f>'Kustannusarvio|Rakennusselostus'!C23</f>
        <v>0</v>
      </c>
      <c r="D28" s="193">
        <f>'Kustannusarvio|Rakennusselostus'!D23</f>
        <v>0</v>
      </c>
      <c r="E28" s="193">
        <f>'Kustannusarvio|Rakennusselostus'!E23</f>
        <v>0</v>
      </c>
      <c r="F28" s="193">
        <f>'Kustannusarvio|Rakennusselostus'!F23</f>
        <v>0</v>
      </c>
      <c r="G28" s="192">
        <f t="shared" si="0"/>
        <v>0</v>
      </c>
      <c r="H28" s="193">
        <f>'Kustannusarvio|Rakennusselostus'!H23</f>
        <v>0</v>
      </c>
      <c r="I28" s="193">
        <f>'Kustannusarvio|Rakennusselostus'!I23</f>
        <v>0</v>
      </c>
      <c r="J28" s="193">
        <f>'Kustannusarvio|Rakennusselostus'!J23</f>
        <v>0</v>
      </c>
      <c r="K28" s="192">
        <f t="shared" si="1"/>
        <v>0</v>
      </c>
      <c r="L28" s="17"/>
    </row>
    <row r="29" spans="1:25" x14ac:dyDescent="0.3">
      <c r="A29" s="17"/>
      <c r="B29" s="135" t="s">
        <v>30</v>
      </c>
      <c r="C29" s="134">
        <f>'Kustannusarvio|Rakennusselostus'!C24</f>
        <v>0</v>
      </c>
      <c r="D29" s="193">
        <f>'Kustannusarvio|Rakennusselostus'!D24</f>
        <v>0</v>
      </c>
      <c r="E29" s="193">
        <f>'Kustannusarvio|Rakennusselostus'!E24</f>
        <v>0</v>
      </c>
      <c r="F29" s="193">
        <f>'Kustannusarvio|Rakennusselostus'!F24</f>
        <v>0</v>
      </c>
      <c r="G29" s="192">
        <f t="shared" si="0"/>
        <v>0</v>
      </c>
      <c r="H29" s="193">
        <f>'Kustannusarvio|Rakennusselostus'!H24</f>
        <v>0</v>
      </c>
      <c r="I29" s="193">
        <f>'Kustannusarvio|Rakennusselostus'!I24</f>
        <v>0</v>
      </c>
      <c r="J29" s="193">
        <f>'Kustannusarvio|Rakennusselostus'!J24</f>
        <v>0</v>
      </c>
      <c r="K29" s="192">
        <f t="shared" si="1"/>
        <v>0</v>
      </c>
      <c r="L29" s="17"/>
    </row>
    <row r="30" spans="1:25" x14ac:dyDescent="0.3">
      <c r="A30" s="17"/>
      <c r="B30" s="135" t="s">
        <v>12</v>
      </c>
      <c r="C30" s="134">
        <f>'Kustannusarvio|Rakennusselostus'!C25</f>
        <v>0</v>
      </c>
      <c r="D30" s="193">
        <f>'Kustannusarvio|Rakennusselostus'!D25</f>
        <v>0</v>
      </c>
      <c r="E30" s="193">
        <f>'Kustannusarvio|Rakennusselostus'!E25</f>
        <v>0</v>
      </c>
      <c r="F30" s="193">
        <f>'Kustannusarvio|Rakennusselostus'!F25</f>
        <v>0</v>
      </c>
      <c r="G30" s="192">
        <f t="shared" si="0"/>
        <v>0</v>
      </c>
      <c r="H30" s="193">
        <f>'Kustannusarvio|Rakennusselostus'!H25</f>
        <v>0</v>
      </c>
      <c r="I30" s="193">
        <f>'Kustannusarvio|Rakennusselostus'!I25</f>
        <v>0</v>
      </c>
      <c r="J30" s="193">
        <f>'Kustannusarvio|Rakennusselostus'!J25</f>
        <v>0</v>
      </c>
      <c r="K30" s="192">
        <f t="shared" si="1"/>
        <v>0</v>
      </c>
      <c r="L30" s="17"/>
    </row>
    <row r="31" spans="1:25" x14ac:dyDescent="0.3">
      <c r="A31" s="17"/>
      <c r="B31" s="135" t="s">
        <v>13</v>
      </c>
      <c r="C31" s="134">
        <f>'Kustannusarvio|Rakennusselostus'!C26</f>
        <v>0</v>
      </c>
      <c r="D31" s="193">
        <f>'Kustannusarvio|Rakennusselostus'!D26</f>
        <v>0</v>
      </c>
      <c r="E31" s="193">
        <f>'Kustannusarvio|Rakennusselostus'!E26</f>
        <v>0</v>
      </c>
      <c r="F31" s="193">
        <f>'Kustannusarvio|Rakennusselostus'!F26</f>
        <v>0</v>
      </c>
      <c r="G31" s="192">
        <f t="shared" si="0"/>
        <v>0</v>
      </c>
      <c r="H31" s="193">
        <f>'Kustannusarvio|Rakennusselostus'!H26</f>
        <v>0</v>
      </c>
      <c r="I31" s="193">
        <f>'Kustannusarvio|Rakennusselostus'!I26</f>
        <v>0</v>
      </c>
      <c r="J31" s="193">
        <f>'Kustannusarvio|Rakennusselostus'!J26</f>
        <v>0</v>
      </c>
      <c r="K31" s="192">
        <f t="shared" si="1"/>
        <v>0</v>
      </c>
      <c r="L31" s="17"/>
    </row>
    <row r="32" spans="1:25" x14ac:dyDescent="0.3">
      <c r="A32" s="17"/>
      <c r="B32" s="148" t="s">
        <v>56</v>
      </c>
      <c r="C32" s="134">
        <f>'Kustannusarvio|Rakennusselostus'!C27</f>
        <v>0</v>
      </c>
      <c r="D32" s="193">
        <f>'Kustannusarvio|Rakennusselostus'!D27</f>
        <v>0</v>
      </c>
      <c r="E32" s="193">
        <f>'Kustannusarvio|Rakennusselostus'!E27</f>
        <v>0</v>
      </c>
      <c r="F32" s="193">
        <f>'Kustannusarvio|Rakennusselostus'!F27</f>
        <v>0</v>
      </c>
      <c r="G32" s="192">
        <f t="shared" si="0"/>
        <v>0</v>
      </c>
      <c r="H32" s="193">
        <f>'Kustannusarvio|Rakennusselostus'!H27</f>
        <v>0</v>
      </c>
      <c r="I32" s="193">
        <f>'Kustannusarvio|Rakennusselostus'!I27</f>
        <v>0</v>
      </c>
      <c r="J32" s="193">
        <f>'Kustannusarvio|Rakennusselostus'!J27</f>
        <v>0</v>
      </c>
      <c r="K32" s="192">
        <f t="shared" si="1"/>
        <v>0</v>
      </c>
      <c r="L32" s="17"/>
    </row>
    <row r="33" spans="1:12" x14ac:dyDescent="0.3">
      <c r="A33" s="17"/>
      <c r="B33" s="133" t="s">
        <v>53</v>
      </c>
      <c r="C33" s="134">
        <f>'Kustannusarvio|Rakennusselostus'!C28</f>
        <v>0</v>
      </c>
      <c r="D33" s="193">
        <f>'Kustannusarvio|Rakennusselostus'!D28</f>
        <v>0</v>
      </c>
      <c r="E33" s="193">
        <f>'Kustannusarvio|Rakennusselostus'!E28</f>
        <v>0</v>
      </c>
      <c r="F33" s="193">
        <f>'Kustannusarvio|Rakennusselostus'!F28</f>
        <v>0</v>
      </c>
      <c r="G33" s="192">
        <f t="shared" si="0"/>
        <v>0</v>
      </c>
      <c r="H33" s="193">
        <f>'Kustannusarvio|Rakennusselostus'!H28</f>
        <v>0</v>
      </c>
      <c r="I33" s="193">
        <f>'Kustannusarvio|Rakennusselostus'!I28</f>
        <v>0</v>
      </c>
      <c r="J33" s="193">
        <f>'Kustannusarvio|Rakennusselostus'!J28</f>
        <v>0</v>
      </c>
      <c r="K33" s="192">
        <f t="shared" si="1"/>
        <v>0</v>
      </c>
      <c r="L33" s="17"/>
    </row>
    <row r="34" spans="1:12" x14ac:dyDescent="0.3">
      <c r="A34" s="17"/>
      <c r="B34" s="133" t="s">
        <v>54</v>
      </c>
      <c r="C34" s="134">
        <f>'Kustannusarvio|Rakennusselostus'!C29</f>
        <v>0</v>
      </c>
      <c r="D34" s="193">
        <f>'Kustannusarvio|Rakennusselostus'!D29</f>
        <v>0</v>
      </c>
      <c r="E34" s="193">
        <f>'Kustannusarvio|Rakennusselostus'!E29</f>
        <v>0</v>
      </c>
      <c r="F34" s="193">
        <f>'Kustannusarvio|Rakennusselostus'!F29</f>
        <v>0</v>
      </c>
      <c r="G34" s="192">
        <f t="shared" si="0"/>
        <v>0</v>
      </c>
      <c r="H34" s="193">
        <f>'Kustannusarvio|Rakennusselostus'!H29</f>
        <v>0</v>
      </c>
      <c r="I34" s="193">
        <f>'Kustannusarvio|Rakennusselostus'!I29</f>
        <v>0</v>
      </c>
      <c r="J34" s="193">
        <f>'Kustannusarvio|Rakennusselostus'!J29</f>
        <v>0</v>
      </c>
      <c r="K34" s="192">
        <f t="shared" si="1"/>
        <v>0</v>
      </c>
      <c r="L34" s="17"/>
    </row>
    <row r="35" spans="1:12" x14ac:dyDescent="0.3">
      <c r="A35" s="17"/>
      <c r="B35" s="133" t="s">
        <v>55</v>
      </c>
      <c r="C35" s="134">
        <f>'Kustannusarvio|Rakennusselostus'!C30</f>
        <v>0</v>
      </c>
      <c r="D35" s="193">
        <f>'Kustannusarvio|Rakennusselostus'!D30</f>
        <v>0</v>
      </c>
      <c r="E35" s="193">
        <f>'Kustannusarvio|Rakennusselostus'!E30</f>
        <v>0</v>
      </c>
      <c r="F35" s="193">
        <f>'Kustannusarvio|Rakennusselostus'!F30</f>
        <v>0</v>
      </c>
      <c r="G35" s="192">
        <f t="shared" si="0"/>
        <v>0</v>
      </c>
      <c r="H35" s="193">
        <f>'Kustannusarvio|Rakennusselostus'!H30</f>
        <v>0</v>
      </c>
      <c r="I35" s="193">
        <f>'Kustannusarvio|Rakennusselostus'!I30</f>
        <v>0</v>
      </c>
      <c r="J35" s="193">
        <f>'Kustannusarvio|Rakennusselostus'!J30</f>
        <v>0</v>
      </c>
      <c r="K35" s="192">
        <f t="shared" si="1"/>
        <v>0</v>
      </c>
      <c r="L35" s="17"/>
    </row>
    <row r="36" spans="1:12" x14ac:dyDescent="0.3">
      <c r="A36" s="17"/>
      <c r="B36" s="133" t="s">
        <v>57</v>
      </c>
      <c r="C36" s="134">
        <f>'Kustannusarvio|Rakennusselostus'!C31</f>
        <v>0</v>
      </c>
      <c r="D36" s="193">
        <f>'Kustannusarvio|Rakennusselostus'!D31</f>
        <v>0</v>
      </c>
      <c r="E36" s="193">
        <f>'Kustannusarvio|Rakennusselostus'!E31</f>
        <v>0</v>
      </c>
      <c r="F36" s="193">
        <f>'Kustannusarvio|Rakennusselostus'!F31</f>
        <v>0</v>
      </c>
      <c r="G36" s="192">
        <f t="shared" si="0"/>
        <v>0</v>
      </c>
      <c r="H36" s="193">
        <f>'Kustannusarvio|Rakennusselostus'!H31</f>
        <v>0</v>
      </c>
      <c r="I36" s="193">
        <f>'Kustannusarvio|Rakennusselostus'!I31</f>
        <v>0</v>
      </c>
      <c r="J36" s="193">
        <f>'Kustannusarvio|Rakennusselostus'!J31</f>
        <v>0</v>
      </c>
      <c r="K36" s="192">
        <f t="shared" si="1"/>
        <v>0</v>
      </c>
      <c r="L36" s="17"/>
    </row>
    <row r="37" spans="1:12" x14ac:dyDescent="0.3">
      <c r="A37" s="17"/>
      <c r="B37" s="133" t="s">
        <v>58</v>
      </c>
      <c r="C37" s="134">
        <f>'Kustannusarvio|Rakennusselostus'!C32</f>
        <v>0</v>
      </c>
      <c r="D37" s="193">
        <f>'Kustannusarvio|Rakennusselostus'!D32</f>
        <v>0</v>
      </c>
      <c r="E37" s="193">
        <f>'Kustannusarvio|Rakennusselostus'!E32</f>
        <v>0</v>
      </c>
      <c r="F37" s="193">
        <f>'Kustannusarvio|Rakennusselostus'!F32</f>
        <v>0</v>
      </c>
      <c r="G37" s="192">
        <f t="shared" si="0"/>
        <v>0</v>
      </c>
      <c r="H37" s="193">
        <f>'Kustannusarvio|Rakennusselostus'!H32</f>
        <v>0</v>
      </c>
      <c r="I37" s="193">
        <f>'Kustannusarvio|Rakennusselostus'!I32</f>
        <v>0</v>
      </c>
      <c r="J37" s="193">
        <f>'Kustannusarvio|Rakennusselostus'!J32</f>
        <v>0</v>
      </c>
      <c r="K37" s="192">
        <f t="shared" si="1"/>
        <v>0</v>
      </c>
      <c r="L37" s="17"/>
    </row>
    <row r="38" spans="1:12" x14ac:dyDescent="0.3">
      <c r="A38" s="17"/>
      <c r="B38" s="135" t="s">
        <v>59</v>
      </c>
      <c r="C38" s="134">
        <f>'Kustannusarvio|Rakennusselostus'!C33</f>
        <v>0</v>
      </c>
      <c r="D38" s="193">
        <f>'Kustannusarvio|Rakennusselostus'!D33</f>
        <v>0</v>
      </c>
      <c r="E38" s="193">
        <f>'Kustannusarvio|Rakennusselostus'!E33</f>
        <v>0</v>
      </c>
      <c r="F38" s="193">
        <f>'Kustannusarvio|Rakennusselostus'!F33</f>
        <v>0</v>
      </c>
      <c r="G38" s="192">
        <f t="shared" si="0"/>
        <v>0</v>
      </c>
      <c r="H38" s="193">
        <f>'Kustannusarvio|Rakennusselostus'!H33</f>
        <v>0</v>
      </c>
      <c r="I38" s="193">
        <f>'Kustannusarvio|Rakennusselostus'!I33</f>
        <v>0</v>
      </c>
      <c r="J38" s="193">
        <f>'Kustannusarvio|Rakennusselostus'!J33</f>
        <v>0</v>
      </c>
      <c r="K38" s="192">
        <f t="shared" si="1"/>
        <v>0</v>
      </c>
      <c r="L38" s="17"/>
    </row>
    <row r="39" spans="1:12" x14ac:dyDescent="0.3">
      <c r="A39" s="17"/>
      <c r="B39" s="135" t="s">
        <v>119</v>
      </c>
      <c r="C39" s="134">
        <f>'Kustannusarvio|Rakennusselostus'!C34</f>
        <v>0</v>
      </c>
      <c r="D39" s="193">
        <f>'Kustannusarvio|Rakennusselostus'!D34</f>
        <v>0</v>
      </c>
      <c r="E39" s="193">
        <f>'Kustannusarvio|Rakennusselostus'!E34</f>
        <v>0</v>
      </c>
      <c r="F39" s="193">
        <f>'Kustannusarvio|Rakennusselostus'!F34</f>
        <v>0</v>
      </c>
      <c r="G39" s="192">
        <f t="shared" si="0"/>
        <v>0</v>
      </c>
      <c r="H39" s="193">
        <f>'Kustannusarvio|Rakennusselostus'!H34</f>
        <v>0</v>
      </c>
      <c r="I39" s="193">
        <f>'Kustannusarvio|Rakennusselostus'!I34</f>
        <v>0</v>
      </c>
      <c r="J39" s="193">
        <f>'Kustannusarvio|Rakennusselostus'!J34</f>
        <v>0</v>
      </c>
      <c r="K39" s="192">
        <f t="shared" si="1"/>
        <v>0</v>
      </c>
      <c r="L39" s="17"/>
    </row>
    <row r="40" spans="1:12" x14ac:dyDescent="0.3">
      <c r="A40" s="17"/>
      <c r="B40" s="135" t="s">
        <v>3</v>
      </c>
      <c r="C40" s="134">
        <f>'Kustannusarvio|Rakennusselostus'!C35</f>
        <v>0</v>
      </c>
      <c r="D40" s="193">
        <f>'Kustannusarvio|Rakennusselostus'!D35</f>
        <v>0</v>
      </c>
      <c r="E40" s="193">
        <f>'Kustannusarvio|Rakennusselostus'!E35</f>
        <v>0</v>
      </c>
      <c r="F40" s="193">
        <f>'Kustannusarvio|Rakennusselostus'!F35</f>
        <v>0</v>
      </c>
      <c r="G40" s="192">
        <f t="shared" si="0"/>
        <v>0</v>
      </c>
      <c r="H40" s="193">
        <f>'Kustannusarvio|Rakennusselostus'!H35</f>
        <v>0</v>
      </c>
      <c r="I40" s="193">
        <f>'Kustannusarvio|Rakennusselostus'!I35</f>
        <v>0</v>
      </c>
      <c r="J40" s="193">
        <f>'Kustannusarvio|Rakennusselostus'!J35</f>
        <v>0</v>
      </c>
      <c r="K40" s="192">
        <f t="shared" si="1"/>
        <v>0</v>
      </c>
      <c r="L40" s="17"/>
    </row>
    <row r="41" spans="1:12" x14ac:dyDescent="0.3">
      <c r="A41" s="17"/>
      <c r="B41" s="208" t="str">
        <f>'Kustannusarvio|Rakennusselostus'!B36</f>
        <v>Muu rakennusosa</v>
      </c>
      <c r="C41" s="134">
        <f>'Kustannusarvio|Rakennusselostus'!C36</f>
        <v>0</v>
      </c>
      <c r="D41" s="193">
        <f>'Kustannusarvio|Rakennusselostus'!D36</f>
        <v>0</v>
      </c>
      <c r="E41" s="193">
        <f>'Kustannusarvio|Rakennusselostus'!E36</f>
        <v>0</v>
      </c>
      <c r="F41" s="193">
        <f>'Kustannusarvio|Rakennusselostus'!F36</f>
        <v>0</v>
      </c>
      <c r="G41" s="192">
        <f t="shared" si="0"/>
        <v>0</v>
      </c>
      <c r="H41" s="193">
        <f>'Kustannusarvio|Rakennusselostus'!H36</f>
        <v>0</v>
      </c>
      <c r="I41" s="193">
        <f>'Kustannusarvio|Rakennusselostus'!I36</f>
        <v>0</v>
      </c>
      <c r="J41" s="193">
        <f>'Kustannusarvio|Rakennusselostus'!J36</f>
        <v>0</v>
      </c>
      <c r="K41" s="192">
        <f t="shared" si="1"/>
        <v>0</v>
      </c>
      <c r="L41" s="17"/>
    </row>
    <row r="42" spans="1:12" x14ac:dyDescent="0.3">
      <c r="A42" s="17"/>
      <c r="B42" s="208" t="str">
        <f>'Kustannusarvio|Rakennusselostus'!B37</f>
        <v>Muu rakennusosa</v>
      </c>
      <c r="C42" s="134">
        <f>'Kustannusarvio|Rakennusselostus'!C37</f>
        <v>0</v>
      </c>
      <c r="D42" s="210">
        <f>'Kustannusarvio|Rakennusselostus'!D37</f>
        <v>0</v>
      </c>
      <c r="E42" s="210">
        <f>'Kustannusarvio|Rakennusselostus'!E37</f>
        <v>0</v>
      </c>
      <c r="F42" s="210">
        <f>'Kustannusarvio|Rakennusselostus'!F37</f>
        <v>0</v>
      </c>
      <c r="G42" s="192">
        <f t="shared" si="0"/>
        <v>0</v>
      </c>
      <c r="H42" s="210">
        <f>'Kustannusarvio|Rakennusselostus'!H37</f>
        <v>0</v>
      </c>
      <c r="I42" s="210">
        <f>'Kustannusarvio|Rakennusselostus'!I37</f>
        <v>0</v>
      </c>
      <c r="J42" s="210">
        <f>'Kustannusarvio|Rakennusselostus'!J37</f>
        <v>0</v>
      </c>
      <c r="K42" s="192">
        <f t="shared" si="1"/>
        <v>0</v>
      </c>
      <c r="L42" s="18"/>
    </row>
    <row r="43" spans="1:12" x14ac:dyDescent="0.3">
      <c r="A43" s="27" t="s">
        <v>60</v>
      </c>
      <c r="B43" s="28"/>
      <c r="C43" s="174"/>
      <c r="D43" s="55"/>
      <c r="E43" s="55"/>
      <c r="F43" s="55"/>
      <c r="G43" s="175"/>
      <c r="H43" s="176"/>
      <c r="I43" s="177"/>
      <c r="J43" s="177"/>
      <c r="K43" s="178"/>
      <c r="L43" s="17"/>
    </row>
    <row r="44" spans="1:12" x14ac:dyDescent="0.3">
      <c r="A44" s="38" t="s">
        <v>29</v>
      </c>
      <c r="B44" s="38"/>
      <c r="C44" s="179"/>
      <c r="D44" s="180"/>
      <c r="E44" s="180"/>
      <c r="F44" s="180"/>
      <c r="G44" s="181"/>
      <c r="H44" s="182"/>
      <c r="I44" s="180"/>
      <c r="J44" s="180"/>
      <c r="K44" s="183"/>
      <c r="L44" s="17"/>
    </row>
    <row r="45" spans="1:12" x14ac:dyDescent="0.3">
      <c r="A45" s="17"/>
      <c r="B45" s="151" t="s">
        <v>65</v>
      </c>
      <c r="C45" s="134">
        <f>'Kustannusarvio|Rakennusselostus'!C40</f>
        <v>0</v>
      </c>
      <c r="D45" s="191">
        <f>'Kustannusarvio|Rakennusselostus'!D40</f>
        <v>0</v>
      </c>
      <c r="E45" s="191">
        <f>'Kustannusarvio|Rakennusselostus'!E40</f>
        <v>0</v>
      </c>
      <c r="F45" s="191">
        <f>'Kustannusarvio|Rakennusselostus'!F40</f>
        <v>0</v>
      </c>
      <c r="G45" s="192">
        <f t="shared" si="0"/>
        <v>0</v>
      </c>
      <c r="H45" s="191">
        <f>'Kustannusarvio|Rakennusselostus'!H40</f>
        <v>0</v>
      </c>
      <c r="I45" s="191">
        <f>'Kustannusarvio|Rakennusselostus'!I40</f>
        <v>0</v>
      </c>
      <c r="J45" s="191">
        <f>'Kustannusarvio|Rakennusselostus'!J40</f>
        <v>0</v>
      </c>
      <c r="K45" s="192">
        <f t="shared" si="1"/>
        <v>0</v>
      </c>
      <c r="L45" s="17"/>
    </row>
    <row r="46" spans="1:12" x14ac:dyDescent="0.3">
      <c r="A46" s="17"/>
      <c r="B46" s="135" t="s">
        <v>62</v>
      </c>
      <c r="C46" s="134">
        <f>'Kustannusarvio|Rakennusselostus'!C41</f>
        <v>0</v>
      </c>
      <c r="D46" s="193">
        <f>'Kustannusarvio|Rakennusselostus'!D41</f>
        <v>0</v>
      </c>
      <c r="E46" s="193">
        <f>'Kustannusarvio|Rakennusselostus'!E41</f>
        <v>0</v>
      </c>
      <c r="F46" s="193">
        <f>'Kustannusarvio|Rakennusselostus'!F41</f>
        <v>0</v>
      </c>
      <c r="G46" s="192">
        <f t="shared" si="0"/>
        <v>0</v>
      </c>
      <c r="H46" s="193">
        <f>'Kustannusarvio|Rakennusselostus'!H41</f>
        <v>0</v>
      </c>
      <c r="I46" s="193">
        <f>'Kustannusarvio|Rakennusselostus'!I41</f>
        <v>0</v>
      </c>
      <c r="J46" s="193">
        <f>'Kustannusarvio|Rakennusselostus'!J41</f>
        <v>0</v>
      </c>
      <c r="K46" s="192">
        <f t="shared" si="1"/>
        <v>0</v>
      </c>
      <c r="L46" s="17"/>
    </row>
    <row r="47" spans="1:12" x14ac:dyDescent="0.3">
      <c r="A47" s="17"/>
      <c r="B47" s="135" t="s">
        <v>31</v>
      </c>
      <c r="C47" s="134">
        <f>'Kustannusarvio|Rakennusselostus'!C42</f>
        <v>0</v>
      </c>
      <c r="D47" s="193">
        <f>'Kustannusarvio|Rakennusselostus'!D42</f>
        <v>0</v>
      </c>
      <c r="E47" s="193">
        <f>'Kustannusarvio|Rakennusselostus'!E42</f>
        <v>0</v>
      </c>
      <c r="F47" s="193">
        <f>'Kustannusarvio|Rakennusselostus'!F42</f>
        <v>0</v>
      </c>
      <c r="G47" s="192">
        <f t="shared" si="0"/>
        <v>0</v>
      </c>
      <c r="H47" s="193">
        <f>'Kustannusarvio|Rakennusselostus'!H42</f>
        <v>0</v>
      </c>
      <c r="I47" s="193">
        <f>'Kustannusarvio|Rakennusselostus'!I42</f>
        <v>0</v>
      </c>
      <c r="J47" s="193">
        <f>'Kustannusarvio|Rakennusselostus'!J42</f>
        <v>0</v>
      </c>
      <c r="K47" s="192">
        <f t="shared" si="1"/>
        <v>0</v>
      </c>
      <c r="L47" s="17"/>
    </row>
    <row r="48" spans="1:12" x14ac:dyDescent="0.3">
      <c r="A48" s="17"/>
      <c r="B48" s="135" t="s">
        <v>63</v>
      </c>
      <c r="C48" s="134">
        <f>'Kustannusarvio|Rakennusselostus'!C43</f>
        <v>0</v>
      </c>
      <c r="D48" s="193">
        <f>'Kustannusarvio|Rakennusselostus'!D43</f>
        <v>0</v>
      </c>
      <c r="E48" s="193">
        <f>'Kustannusarvio|Rakennusselostus'!E43</f>
        <v>0</v>
      </c>
      <c r="F48" s="193">
        <f>'Kustannusarvio|Rakennusselostus'!F43</f>
        <v>0</v>
      </c>
      <c r="G48" s="192">
        <f t="shared" si="0"/>
        <v>0</v>
      </c>
      <c r="H48" s="193">
        <f>'Kustannusarvio|Rakennusselostus'!H43</f>
        <v>0</v>
      </c>
      <c r="I48" s="193">
        <f>'Kustannusarvio|Rakennusselostus'!I43</f>
        <v>0</v>
      </c>
      <c r="J48" s="193">
        <f>'Kustannusarvio|Rakennusselostus'!J43</f>
        <v>0</v>
      </c>
      <c r="K48" s="192">
        <f t="shared" si="1"/>
        <v>0</v>
      </c>
      <c r="L48" s="17"/>
    </row>
    <row r="49" spans="1:12" x14ac:dyDescent="0.3">
      <c r="A49" s="17"/>
      <c r="B49" s="135" t="s">
        <v>64</v>
      </c>
      <c r="C49" s="134">
        <f>'Kustannusarvio|Rakennusselostus'!C44</f>
        <v>0</v>
      </c>
      <c r="D49" s="193">
        <f>'Kustannusarvio|Rakennusselostus'!D44</f>
        <v>0</v>
      </c>
      <c r="E49" s="193">
        <f>'Kustannusarvio|Rakennusselostus'!E44</f>
        <v>0</v>
      </c>
      <c r="F49" s="193">
        <f>'Kustannusarvio|Rakennusselostus'!F44</f>
        <v>0</v>
      </c>
      <c r="G49" s="192">
        <f t="shared" si="0"/>
        <v>0</v>
      </c>
      <c r="H49" s="193">
        <f>'Kustannusarvio|Rakennusselostus'!H44</f>
        <v>0</v>
      </c>
      <c r="I49" s="193">
        <f>'Kustannusarvio|Rakennusselostus'!I44</f>
        <v>0</v>
      </c>
      <c r="J49" s="193">
        <f>'Kustannusarvio|Rakennusselostus'!J44</f>
        <v>0</v>
      </c>
      <c r="K49" s="192">
        <f t="shared" si="1"/>
        <v>0</v>
      </c>
      <c r="L49" s="17"/>
    </row>
    <row r="50" spans="1:12" x14ac:dyDescent="0.3">
      <c r="A50" s="17"/>
      <c r="B50" s="209" t="str">
        <f>'Kustannusarvio|Rakennusselostus'!B45</f>
        <v>Muu rakenne</v>
      </c>
      <c r="C50" s="134">
        <f>'Kustannusarvio|Rakennusselostus'!C45</f>
        <v>0</v>
      </c>
      <c r="D50" s="210">
        <f>'Kustannusarvio|Rakennusselostus'!D45</f>
        <v>0</v>
      </c>
      <c r="E50" s="210">
        <f>'Kustannusarvio|Rakennusselostus'!E45</f>
        <v>0</v>
      </c>
      <c r="F50" s="210">
        <f>'Kustannusarvio|Rakennusselostus'!F45</f>
        <v>0</v>
      </c>
      <c r="G50" s="192">
        <f t="shared" si="0"/>
        <v>0</v>
      </c>
      <c r="H50" s="210">
        <f>'Kustannusarvio|Rakennusselostus'!H45</f>
        <v>0</v>
      </c>
      <c r="I50" s="210">
        <f>'Kustannusarvio|Rakennusselostus'!I45</f>
        <v>0</v>
      </c>
      <c r="J50" s="210">
        <f>'Kustannusarvio|Rakennusselostus'!J45</f>
        <v>0</v>
      </c>
      <c r="K50" s="192">
        <f t="shared" si="1"/>
        <v>0</v>
      </c>
      <c r="L50" s="17"/>
    </row>
    <row r="51" spans="1:12" x14ac:dyDescent="0.3">
      <c r="A51" s="38" t="s">
        <v>42</v>
      </c>
      <c r="B51" s="38"/>
      <c r="C51" s="179"/>
      <c r="D51" s="180"/>
      <c r="E51" s="180"/>
      <c r="F51" s="180"/>
      <c r="G51" s="181"/>
      <c r="H51" s="182"/>
      <c r="I51" s="180"/>
      <c r="J51" s="180"/>
      <c r="K51" s="183"/>
      <c r="L51" s="17"/>
    </row>
    <row r="52" spans="1:12" x14ac:dyDescent="0.3">
      <c r="A52" s="17"/>
      <c r="B52" s="151" t="s">
        <v>2</v>
      </c>
      <c r="C52" s="134">
        <f>'Kustannusarvio|Rakennusselostus'!C47</f>
        <v>0</v>
      </c>
      <c r="D52" s="191">
        <f>'Kustannusarvio|Rakennusselostus'!D47</f>
        <v>0</v>
      </c>
      <c r="E52" s="191">
        <f>'Kustannusarvio|Rakennusselostus'!E47</f>
        <v>0</v>
      </c>
      <c r="F52" s="191">
        <f>'Kustannusarvio|Rakennusselostus'!F47</f>
        <v>0</v>
      </c>
      <c r="G52" s="192">
        <f t="shared" si="0"/>
        <v>0</v>
      </c>
      <c r="H52" s="191">
        <f>'Kustannusarvio|Rakennusselostus'!H47</f>
        <v>0</v>
      </c>
      <c r="I52" s="191">
        <f>'Kustannusarvio|Rakennusselostus'!I47</f>
        <v>0</v>
      </c>
      <c r="J52" s="191">
        <f>'Kustannusarvio|Rakennusselostus'!J47</f>
        <v>0</v>
      </c>
      <c r="K52" s="192">
        <f t="shared" si="1"/>
        <v>0</v>
      </c>
      <c r="L52" s="17"/>
    </row>
    <row r="53" spans="1:12" x14ac:dyDescent="0.3">
      <c r="A53" s="17"/>
      <c r="B53" s="135" t="s">
        <v>31</v>
      </c>
      <c r="C53" s="134">
        <f>'Kustannusarvio|Rakennusselostus'!C48</f>
        <v>0</v>
      </c>
      <c r="D53" s="193">
        <f>'Kustannusarvio|Rakennusselostus'!D48</f>
        <v>0</v>
      </c>
      <c r="E53" s="193">
        <f>'Kustannusarvio|Rakennusselostus'!E48</f>
        <v>0</v>
      </c>
      <c r="F53" s="193">
        <f>'Kustannusarvio|Rakennusselostus'!F48</f>
        <v>0</v>
      </c>
      <c r="G53" s="192">
        <f t="shared" si="0"/>
        <v>0</v>
      </c>
      <c r="H53" s="193">
        <f>'Kustannusarvio|Rakennusselostus'!H48</f>
        <v>0</v>
      </c>
      <c r="I53" s="193">
        <f>'Kustannusarvio|Rakennusselostus'!I48</f>
        <v>0</v>
      </c>
      <c r="J53" s="193">
        <f>'Kustannusarvio|Rakennusselostus'!J48</f>
        <v>0</v>
      </c>
      <c r="K53" s="192">
        <f t="shared" si="1"/>
        <v>0</v>
      </c>
      <c r="L53" s="17"/>
    </row>
    <row r="54" spans="1:12" x14ac:dyDescent="0.3">
      <c r="A54" s="17"/>
      <c r="B54" s="135" t="s">
        <v>63</v>
      </c>
      <c r="C54" s="134">
        <f>'Kustannusarvio|Rakennusselostus'!C49</f>
        <v>0</v>
      </c>
      <c r="D54" s="193">
        <f>'Kustannusarvio|Rakennusselostus'!D49</f>
        <v>0</v>
      </c>
      <c r="E54" s="193">
        <f>'Kustannusarvio|Rakennusselostus'!E49</f>
        <v>0</v>
      </c>
      <c r="F54" s="193">
        <f>'Kustannusarvio|Rakennusselostus'!F49</f>
        <v>0</v>
      </c>
      <c r="G54" s="192">
        <f t="shared" si="0"/>
        <v>0</v>
      </c>
      <c r="H54" s="193">
        <f>'Kustannusarvio|Rakennusselostus'!H49</f>
        <v>0</v>
      </c>
      <c r="I54" s="193">
        <f>'Kustannusarvio|Rakennusselostus'!I49</f>
        <v>0</v>
      </c>
      <c r="J54" s="193">
        <f>'Kustannusarvio|Rakennusselostus'!J49</f>
        <v>0</v>
      </c>
      <c r="K54" s="192">
        <f t="shared" si="1"/>
        <v>0</v>
      </c>
      <c r="L54" s="17"/>
    </row>
    <row r="55" spans="1:12" x14ac:dyDescent="0.3">
      <c r="A55" s="17"/>
      <c r="B55" s="135" t="s">
        <v>66</v>
      </c>
      <c r="C55" s="134">
        <f>'Kustannusarvio|Rakennusselostus'!C50</f>
        <v>0</v>
      </c>
      <c r="D55" s="193">
        <f>'Kustannusarvio|Rakennusselostus'!D50</f>
        <v>0</v>
      </c>
      <c r="E55" s="193">
        <f>'Kustannusarvio|Rakennusselostus'!E50</f>
        <v>0</v>
      </c>
      <c r="F55" s="193">
        <f>'Kustannusarvio|Rakennusselostus'!F50</f>
        <v>0</v>
      </c>
      <c r="G55" s="192">
        <f t="shared" si="0"/>
        <v>0</v>
      </c>
      <c r="H55" s="193">
        <f>'Kustannusarvio|Rakennusselostus'!H50</f>
        <v>0</v>
      </c>
      <c r="I55" s="193">
        <f>'Kustannusarvio|Rakennusselostus'!I50</f>
        <v>0</v>
      </c>
      <c r="J55" s="193">
        <f>'Kustannusarvio|Rakennusselostus'!J50</f>
        <v>0</v>
      </c>
      <c r="K55" s="192">
        <f t="shared" si="1"/>
        <v>0</v>
      </c>
      <c r="L55" s="17"/>
    </row>
    <row r="56" spans="1:12" x14ac:dyDescent="0.3">
      <c r="A56" s="17"/>
      <c r="B56" s="135" t="s">
        <v>67</v>
      </c>
      <c r="C56" s="134">
        <f>'Kustannusarvio|Rakennusselostus'!C51</f>
        <v>0</v>
      </c>
      <c r="D56" s="193">
        <f>'Kustannusarvio|Rakennusselostus'!D51</f>
        <v>0</v>
      </c>
      <c r="E56" s="193">
        <f>'Kustannusarvio|Rakennusselostus'!E51</f>
        <v>0</v>
      </c>
      <c r="F56" s="193">
        <f>'Kustannusarvio|Rakennusselostus'!F51</f>
        <v>0</v>
      </c>
      <c r="G56" s="192">
        <f t="shared" si="0"/>
        <v>0</v>
      </c>
      <c r="H56" s="193">
        <f>'Kustannusarvio|Rakennusselostus'!H51</f>
        <v>0</v>
      </c>
      <c r="I56" s="193">
        <f>'Kustannusarvio|Rakennusselostus'!I51</f>
        <v>0</v>
      </c>
      <c r="J56" s="193">
        <f>'Kustannusarvio|Rakennusselostus'!J51</f>
        <v>0</v>
      </c>
      <c r="K56" s="192">
        <f t="shared" si="1"/>
        <v>0</v>
      </c>
      <c r="L56" s="17"/>
    </row>
    <row r="57" spans="1:12" x14ac:dyDescent="0.3">
      <c r="A57" s="17"/>
      <c r="B57" s="135" t="s">
        <v>68</v>
      </c>
      <c r="C57" s="134">
        <f>'Kustannusarvio|Rakennusselostus'!C52</f>
        <v>0</v>
      </c>
      <c r="D57" s="193">
        <f>'Kustannusarvio|Rakennusselostus'!D52</f>
        <v>0</v>
      </c>
      <c r="E57" s="193">
        <f>'Kustannusarvio|Rakennusselostus'!E52</f>
        <v>0</v>
      </c>
      <c r="F57" s="193">
        <f>'Kustannusarvio|Rakennusselostus'!F52</f>
        <v>0</v>
      </c>
      <c r="G57" s="192">
        <f t="shared" si="0"/>
        <v>0</v>
      </c>
      <c r="H57" s="193">
        <f>'Kustannusarvio|Rakennusselostus'!H52</f>
        <v>0</v>
      </c>
      <c r="I57" s="193">
        <f>'Kustannusarvio|Rakennusselostus'!I52</f>
        <v>0</v>
      </c>
      <c r="J57" s="193">
        <f>'Kustannusarvio|Rakennusselostus'!J52</f>
        <v>0</v>
      </c>
      <c r="K57" s="192">
        <f t="shared" si="1"/>
        <v>0</v>
      </c>
      <c r="L57" s="17"/>
    </row>
    <row r="58" spans="1:12" x14ac:dyDescent="0.3">
      <c r="A58" s="17"/>
      <c r="B58" s="148" t="s">
        <v>71</v>
      </c>
      <c r="C58" s="134">
        <f>'Kustannusarvio|Rakennusselostus'!C53</f>
        <v>0</v>
      </c>
      <c r="D58" s="193">
        <f>'Kustannusarvio|Rakennusselostus'!D53</f>
        <v>0</v>
      </c>
      <c r="E58" s="193">
        <f>'Kustannusarvio|Rakennusselostus'!E53</f>
        <v>0</v>
      </c>
      <c r="F58" s="193">
        <f>'Kustannusarvio|Rakennusselostus'!F53</f>
        <v>0</v>
      </c>
      <c r="G58" s="192">
        <f t="shared" si="0"/>
        <v>0</v>
      </c>
      <c r="H58" s="193">
        <f>'Kustannusarvio|Rakennusselostus'!H53</f>
        <v>0</v>
      </c>
      <c r="I58" s="193">
        <f>'Kustannusarvio|Rakennusselostus'!I53</f>
        <v>0</v>
      </c>
      <c r="J58" s="193">
        <f>'Kustannusarvio|Rakennusselostus'!J53</f>
        <v>0</v>
      </c>
      <c r="K58" s="192">
        <f t="shared" si="1"/>
        <v>0</v>
      </c>
      <c r="L58" s="17"/>
    </row>
    <row r="59" spans="1:12" x14ac:dyDescent="0.3">
      <c r="A59" s="17"/>
      <c r="B59" s="148" t="s">
        <v>175</v>
      </c>
      <c r="C59" s="134">
        <f>'Kustannusarvio|Rakennusselostus'!C54</f>
        <v>0</v>
      </c>
      <c r="D59" s="193">
        <f>'Kustannusarvio|Rakennusselostus'!D54</f>
        <v>0</v>
      </c>
      <c r="E59" s="193">
        <f>'Kustannusarvio|Rakennusselostus'!E54</f>
        <v>0</v>
      </c>
      <c r="F59" s="193">
        <f>'Kustannusarvio|Rakennusselostus'!F54</f>
        <v>0</v>
      </c>
      <c r="G59" s="192">
        <f t="shared" si="0"/>
        <v>0</v>
      </c>
      <c r="H59" s="193">
        <f>'Kustannusarvio|Rakennusselostus'!H54</f>
        <v>0</v>
      </c>
      <c r="I59" s="193">
        <f>'Kustannusarvio|Rakennusselostus'!I54</f>
        <v>0</v>
      </c>
      <c r="J59" s="193">
        <f>'Kustannusarvio|Rakennusselostus'!J54</f>
        <v>0</v>
      </c>
      <c r="K59" s="192">
        <f t="shared" si="1"/>
        <v>0</v>
      </c>
      <c r="L59" s="17"/>
    </row>
    <row r="60" spans="1:12" x14ac:dyDescent="0.3">
      <c r="A60" s="17"/>
      <c r="B60" s="148" t="s">
        <v>173</v>
      </c>
      <c r="C60" s="134">
        <f>'Kustannusarvio|Rakennusselostus'!C55</f>
        <v>0</v>
      </c>
      <c r="D60" s="193">
        <f>'Kustannusarvio|Rakennusselostus'!D55</f>
        <v>0</v>
      </c>
      <c r="E60" s="193">
        <f>'Kustannusarvio|Rakennusselostus'!E55</f>
        <v>0</v>
      </c>
      <c r="F60" s="193">
        <f>'Kustannusarvio|Rakennusselostus'!F55</f>
        <v>0</v>
      </c>
      <c r="G60" s="192">
        <f t="shared" si="0"/>
        <v>0</v>
      </c>
      <c r="H60" s="193">
        <f>'Kustannusarvio|Rakennusselostus'!H55</f>
        <v>0</v>
      </c>
      <c r="I60" s="193">
        <f>'Kustannusarvio|Rakennusselostus'!I55</f>
        <v>0</v>
      </c>
      <c r="J60" s="193">
        <f>'Kustannusarvio|Rakennusselostus'!J55</f>
        <v>0</v>
      </c>
      <c r="K60" s="192">
        <f t="shared" si="1"/>
        <v>0</v>
      </c>
      <c r="L60" s="17"/>
    </row>
    <row r="61" spans="1:12" x14ac:dyDescent="0.3">
      <c r="A61" s="17"/>
      <c r="B61" s="148" t="s">
        <v>174</v>
      </c>
      <c r="C61" s="134">
        <f>'Kustannusarvio|Rakennusselostus'!C56</f>
        <v>0</v>
      </c>
      <c r="D61" s="193">
        <f>'Kustannusarvio|Rakennusselostus'!D56</f>
        <v>0</v>
      </c>
      <c r="E61" s="193">
        <f>'Kustannusarvio|Rakennusselostus'!E56</f>
        <v>0</v>
      </c>
      <c r="F61" s="193">
        <f>'Kustannusarvio|Rakennusselostus'!F56</f>
        <v>0</v>
      </c>
      <c r="G61" s="192">
        <f t="shared" si="0"/>
        <v>0</v>
      </c>
      <c r="H61" s="193">
        <f>'Kustannusarvio|Rakennusselostus'!H56</f>
        <v>0</v>
      </c>
      <c r="I61" s="193">
        <f>'Kustannusarvio|Rakennusselostus'!I56</f>
        <v>0</v>
      </c>
      <c r="J61" s="193">
        <f>'Kustannusarvio|Rakennusselostus'!J56</f>
        <v>0</v>
      </c>
      <c r="K61" s="192">
        <f t="shared" si="1"/>
        <v>0</v>
      </c>
      <c r="L61" s="17"/>
    </row>
    <row r="62" spans="1:12" x14ac:dyDescent="0.3">
      <c r="A62" s="17"/>
      <c r="B62" s="148" t="s">
        <v>176</v>
      </c>
      <c r="C62" s="134">
        <f>'Kustannusarvio|Rakennusselostus'!C57</f>
        <v>0</v>
      </c>
      <c r="D62" s="193">
        <f>'Kustannusarvio|Rakennusselostus'!D57</f>
        <v>0</v>
      </c>
      <c r="E62" s="193">
        <f>'Kustannusarvio|Rakennusselostus'!E57</f>
        <v>0</v>
      </c>
      <c r="F62" s="193">
        <f>'Kustannusarvio|Rakennusselostus'!F57</f>
        <v>0</v>
      </c>
      <c r="G62" s="192">
        <f t="shared" si="0"/>
        <v>0</v>
      </c>
      <c r="H62" s="193">
        <f>'Kustannusarvio|Rakennusselostus'!H57</f>
        <v>0</v>
      </c>
      <c r="I62" s="193">
        <f>'Kustannusarvio|Rakennusselostus'!I57</f>
        <v>0</v>
      </c>
      <c r="J62" s="193">
        <f>'Kustannusarvio|Rakennusselostus'!J57</f>
        <v>0</v>
      </c>
      <c r="K62" s="192">
        <f t="shared" si="1"/>
        <v>0</v>
      </c>
      <c r="L62" s="17"/>
    </row>
    <row r="63" spans="1:12" x14ac:dyDescent="0.3">
      <c r="A63" s="17"/>
      <c r="B63" s="135" t="s">
        <v>43</v>
      </c>
      <c r="C63" s="134">
        <f>'Kustannusarvio|Rakennusselostus'!C58</f>
        <v>0</v>
      </c>
      <c r="D63" s="193">
        <f>'Kustannusarvio|Rakennusselostus'!D58</f>
        <v>0</v>
      </c>
      <c r="E63" s="193">
        <f>'Kustannusarvio|Rakennusselostus'!E58</f>
        <v>0</v>
      </c>
      <c r="F63" s="193">
        <f>'Kustannusarvio|Rakennusselostus'!F58</f>
        <v>0</v>
      </c>
      <c r="G63" s="192">
        <f t="shared" si="0"/>
        <v>0</v>
      </c>
      <c r="H63" s="193">
        <f>'Kustannusarvio|Rakennusselostus'!H58</f>
        <v>0</v>
      </c>
      <c r="I63" s="193">
        <f>'Kustannusarvio|Rakennusselostus'!I58</f>
        <v>0</v>
      </c>
      <c r="J63" s="193">
        <f>'Kustannusarvio|Rakennusselostus'!J58</f>
        <v>0</v>
      </c>
      <c r="K63" s="192">
        <f t="shared" si="1"/>
        <v>0</v>
      </c>
      <c r="L63" s="17"/>
    </row>
    <row r="64" spans="1:12" x14ac:dyDescent="0.3">
      <c r="A64" s="17"/>
      <c r="B64" s="208" t="str">
        <f>'Kustannusarvio|Rakennusselostus'!B59</f>
        <v>Muu runkorakenne</v>
      </c>
      <c r="C64" s="134">
        <f>'Kustannusarvio|Rakennusselostus'!C59</f>
        <v>0</v>
      </c>
      <c r="D64" s="193">
        <f>'Kustannusarvio|Rakennusselostus'!D59</f>
        <v>0</v>
      </c>
      <c r="E64" s="193">
        <f>'Kustannusarvio|Rakennusselostus'!E59</f>
        <v>0</v>
      </c>
      <c r="F64" s="193">
        <f>'Kustannusarvio|Rakennusselostus'!F59</f>
        <v>0</v>
      </c>
      <c r="G64" s="192">
        <f t="shared" si="0"/>
        <v>0</v>
      </c>
      <c r="H64" s="193">
        <f>'Kustannusarvio|Rakennusselostus'!H59</f>
        <v>0</v>
      </c>
      <c r="I64" s="193">
        <f>'Kustannusarvio|Rakennusselostus'!I59</f>
        <v>0</v>
      </c>
      <c r="J64" s="193">
        <f>'Kustannusarvio|Rakennusselostus'!J59</f>
        <v>0</v>
      </c>
      <c r="K64" s="192">
        <f t="shared" si="1"/>
        <v>0</v>
      </c>
      <c r="L64" s="17"/>
    </row>
    <row r="65" spans="1:12" x14ac:dyDescent="0.3">
      <c r="A65" s="17"/>
      <c r="B65" s="208" t="str">
        <f>'Kustannusarvio|Rakennusselostus'!B60</f>
        <v>Muu runkorakenne</v>
      </c>
      <c r="C65" s="134">
        <f>'Kustannusarvio|Rakennusselostus'!C60</f>
        <v>0</v>
      </c>
      <c r="D65" s="210">
        <f>'Kustannusarvio|Rakennusselostus'!D60</f>
        <v>0</v>
      </c>
      <c r="E65" s="210">
        <f>'Kustannusarvio|Rakennusselostus'!E60</f>
        <v>0</v>
      </c>
      <c r="F65" s="210">
        <f>'Kustannusarvio|Rakennusselostus'!F60</f>
        <v>0</v>
      </c>
      <c r="G65" s="192">
        <f t="shared" si="0"/>
        <v>0</v>
      </c>
      <c r="H65" s="210">
        <f>'Kustannusarvio|Rakennusselostus'!H60</f>
        <v>0</v>
      </c>
      <c r="I65" s="210">
        <f>'Kustannusarvio|Rakennusselostus'!I60</f>
        <v>0</v>
      </c>
      <c r="J65" s="210">
        <f>'Kustannusarvio|Rakennusselostus'!J60</f>
        <v>0</v>
      </c>
      <c r="K65" s="192">
        <f t="shared" si="1"/>
        <v>0</v>
      </c>
      <c r="L65" s="17"/>
    </row>
    <row r="66" spans="1:12" x14ac:dyDescent="0.3">
      <c r="A66" s="38" t="s">
        <v>69</v>
      </c>
      <c r="B66" s="38"/>
      <c r="C66" s="179"/>
      <c r="D66" s="180"/>
      <c r="E66" s="180"/>
      <c r="F66" s="180"/>
      <c r="G66" s="181"/>
      <c r="H66" s="182"/>
      <c r="I66" s="180"/>
      <c r="J66" s="180"/>
      <c r="K66" s="183"/>
      <c r="L66" s="17"/>
    </row>
    <row r="67" spans="1:12" x14ac:dyDescent="0.3">
      <c r="A67" s="17"/>
      <c r="B67" s="151" t="s">
        <v>105</v>
      </c>
      <c r="C67" s="134">
        <f>'Kustannusarvio|Rakennusselostus'!C62</f>
        <v>0</v>
      </c>
      <c r="D67" s="191">
        <f>'Kustannusarvio|Rakennusselostus'!D62</f>
        <v>0</v>
      </c>
      <c r="E67" s="191">
        <f>'Kustannusarvio|Rakennusselostus'!E62</f>
        <v>0</v>
      </c>
      <c r="F67" s="191">
        <f>'Kustannusarvio|Rakennusselostus'!F62</f>
        <v>0</v>
      </c>
      <c r="G67" s="192">
        <f t="shared" si="0"/>
        <v>0</v>
      </c>
      <c r="H67" s="191">
        <f>'Kustannusarvio|Rakennusselostus'!H62</f>
        <v>0</v>
      </c>
      <c r="I67" s="191">
        <f>'Kustannusarvio|Rakennusselostus'!I62</f>
        <v>0</v>
      </c>
      <c r="J67" s="191">
        <f>'Kustannusarvio|Rakennusselostus'!J62</f>
        <v>0</v>
      </c>
      <c r="K67" s="192">
        <f t="shared" si="1"/>
        <v>0</v>
      </c>
      <c r="L67" s="17"/>
    </row>
    <row r="68" spans="1:12" x14ac:dyDescent="0.3">
      <c r="A68" s="17"/>
      <c r="B68" s="135" t="s">
        <v>106</v>
      </c>
      <c r="C68" s="134">
        <f>'Kustannusarvio|Rakennusselostus'!C63</f>
        <v>0</v>
      </c>
      <c r="D68" s="193">
        <f>'Kustannusarvio|Rakennusselostus'!D63</f>
        <v>0</v>
      </c>
      <c r="E68" s="193">
        <f>'Kustannusarvio|Rakennusselostus'!E63</f>
        <v>0</v>
      </c>
      <c r="F68" s="193">
        <f>'Kustannusarvio|Rakennusselostus'!F63</f>
        <v>0</v>
      </c>
      <c r="G68" s="192">
        <f t="shared" si="0"/>
        <v>0</v>
      </c>
      <c r="H68" s="193">
        <f>'Kustannusarvio|Rakennusselostus'!H63</f>
        <v>0</v>
      </c>
      <c r="I68" s="193">
        <f>'Kustannusarvio|Rakennusselostus'!I63</f>
        <v>0</v>
      </c>
      <c r="J68" s="193">
        <f>'Kustannusarvio|Rakennusselostus'!J63</f>
        <v>0</v>
      </c>
      <c r="K68" s="192">
        <f t="shared" si="1"/>
        <v>0</v>
      </c>
      <c r="L68" s="17"/>
    </row>
    <row r="69" spans="1:12" x14ac:dyDescent="0.3">
      <c r="A69" s="17"/>
      <c r="B69" s="135" t="s">
        <v>107</v>
      </c>
      <c r="C69" s="134">
        <f>'Kustannusarvio|Rakennusselostus'!C64</f>
        <v>0</v>
      </c>
      <c r="D69" s="193">
        <f>'Kustannusarvio|Rakennusselostus'!D64</f>
        <v>0</v>
      </c>
      <c r="E69" s="193">
        <f>'Kustannusarvio|Rakennusselostus'!E64</f>
        <v>0</v>
      </c>
      <c r="F69" s="193">
        <f>'Kustannusarvio|Rakennusselostus'!F64</f>
        <v>0</v>
      </c>
      <c r="G69" s="192">
        <f t="shared" si="0"/>
        <v>0</v>
      </c>
      <c r="H69" s="193">
        <f>'Kustannusarvio|Rakennusselostus'!H64</f>
        <v>0</v>
      </c>
      <c r="I69" s="193">
        <f>'Kustannusarvio|Rakennusselostus'!I64</f>
        <v>0</v>
      </c>
      <c r="J69" s="193">
        <f>'Kustannusarvio|Rakennusselostus'!J64</f>
        <v>0</v>
      </c>
      <c r="K69" s="192">
        <f t="shared" si="1"/>
        <v>0</v>
      </c>
      <c r="L69" s="17"/>
    </row>
    <row r="70" spans="1:12" x14ac:dyDescent="0.3">
      <c r="A70" s="17"/>
      <c r="B70" s="135" t="s">
        <v>108</v>
      </c>
      <c r="C70" s="134">
        <f>'Kustannusarvio|Rakennusselostus'!C65</f>
        <v>0</v>
      </c>
      <c r="D70" s="193">
        <f>'Kustannusarvio|Rakennusselostus'!D65</f>
        <v>0</v>
      </c>
      <c r="E70" s="193">
        <f>'Kustannusarvio|Rakennusselostus'!E65</f>
        <v>0</v>
      </c>
      <c r="F70" s="193">
        <f>'Kustannusarvio|Rakennusselostus'!F65</f>
        <v>0</v>
      </c>
      <c r="G70" s="192">
        <f t="shared" si="0"/>
        <v>0</v>
      </c>
      <c r="H70" s="193">
        <f>'Kustannusarvio|Rakennusselostus'!H65</f>
        <v>0</v>
      </c>
      <c r="I70" s="193">
        <f>'Kustannusarvio|Rakennusselostus'!I65</f>
        <v>0</v>
      </c>
      <c r="J70" s="193">
        <f>'Kustannusarvio|Rakennusselostus'!J65</f>
        <v>0</v>
      </c>
      <c r="K70" s="192">
        <f t="shared" si="1"/>
        <v>0</v>
      </c>
      <c r="L70" s="17"/>
    </row>
    <row r="71" spans="1:12" x14ac:dyDescent="0.3">
      <c r="A71" s="17"/>
      <c r="B71" s="135" t="s">
        <v>4</v>
      </c>
      <c r="C71" s="134">
        <f>'Kustannusarvio|Rakennusselostus'!C66</f>
        <v>0</v>
      </c>
      <c r="D71" s="193">
        <f>'Kustannusarvio|Rakennusselostus'!D66</f>
        <v>0</v>
      </c>
      <c r="E71" s="193">
        <f>'Kustannusarvio|Rakennusselostus'!E66</f>
        <v>0</v>
      </c>
      <c r="F71" s="193">
        <f>'Kustannusarvio|Rakennusselostus'!F66</f>
        <v>0</v>
      </c>
      <c r="G71" s="192">
        <f t="shared" si="0"/>
        <v>0</v>
      </c>
      <c r="H71" s="193">
        <f>'Kustannusarvio|Rakennusselostus'!H66</f>
        <v>0</v>
      </c>
      <c r="I71" s="193">
        <f>'Kustannusarvio|Rakennusselostus'!I66</f>
        <v>0</v>
      </c>
      <c r="J71" s="193">
        <f>'Kustannusarvio|Rakennusselostus'!J66</f>
        <v>0</v>
      </c>
      <c r="K71" s="192">
        <f t="shared" si="1"/>
        <v>0</v>
      </c>
      <c r="L71" s="17"/>
    </row>
    <row r="72" spans="1:12" x14ac:dyDescent="0.3">
      <c r="A72" s="17"/>
      <c r="B72" s="135" t="s">
        <v>5</v>
      </c>
      <c r="C72" s="134">
        <f>'Kustannusarvio|Rakennusselostus'!C67</f>
        <v>0</v>
      </c>
      <c r="D72" s="193">
        <f>'Kustannusarvio|Rakennusselostus'!D67</f>
        <v>0</v>
      </c>
      <c r="E72" s="193">
        <f>'Kustannusarvio|Rakennusselostus'!E67</f>
        <v>0</v>
      </c>
      <c r="F72" s="193">
        <f>'Kustannusarvio|Rakennusselostus'!F67</f>
        <v>0</v>
      </c>
      <c r="G72" s="192">
        <f t="shared" si="0"/>
        <v>0</v>
      </c>
      <c r="H72" s="193">
        <f>'Kustannusarvio|Rakennusselostus'!H67</f>
        <v>0</v>
      </c>
      <c r="I72" s="193">
        <f>'Kustannusarvio|Rakennusselostus'!I67</f>
        <v>0</v>
      </c>
      <c r="J72" s="193">
        <f>'Kustannusarvio|Rakennusselostus'!J67</f>
        <v>0</v>
      </c>
      <c r="K72" s="192">
        <f t="shared" si="1"/>
        <v>0</v>
      </c>
      <c r="L72" s="17"/>
    </row>
    <row r="73" spans="1:12" x14ac:dyDescent="0.3">
      <c r="A73" s="17"/>
      <c r="B73" s="135" t="s">
        <v>70</v>
      </c>
      <c r="C73" s="134">
        <f>'Kustannusarvio|Rakennusselostus'!C68</f>
        <v>0</v>
      </c>
      <c r="D73" s="193">
        <f>'Kustannusarvio|Rakennusselostus'!D68</f>
        <v>0</v>
      </c>
      <c r="E73" s="193">
        <f>'Kustannusarvio|Rakennusselostus'!E68</f>
        <v>0</v>
      </c>
      <c r="F73" s="193">
        <f>'Kustannusarvio|Rakennusselostus'!F68</f>
        <v>0</v>
      </c>
      <c r="G73" s="192">
        <f t="shared" si="0"/>
        <v>0</v>
      </c>
      <c r="H73" s="193">
        <f>'Kustannusarvio|Rakennusselostus'!H68</f>
        <v>0</v>
      </c>
      <c r="I73" s="193">
        <f>'Kustannusarvio|Rakennusselostus'!I68</f>
        <v>0</v>
      </c>
      <c r="J73" s="193">
        <f>'Kustannusarvio|Rakennusselostus'!J68</f>
        <v>0</v>
      </c>
      <c r="K73" s="192">
        <f t="shared" si="1"/>
        <v>0</v>
      </c>
      <c r="L73" s="17"/>
    </row>
    <row r="74" spans="1:12" x14ac:dyDescent="0.3">
      <c r="A74" s="17"/>
      <c r="B74" s="208" t="str">
        <f>'Kustannusarvio|Rakennusselostus'!B69</f>
        <v>Muu rakenne</v>
      </c>
      <c r="C74" s="134">
        <f>'Kustannusarvio|Rakennusselostus'!C69</f>
        <v>0</v>
      </c>
      <c r="D74" s="193">
        <f>'Kustannusarvio|Rakennusselostus'!D69</f>
        <v>0</v>
      </c>
      <c r="E74" s="193">
        <f>'Kustannusarvio|Rakennusselostus'!E69</f>
        <v>0</v>
      </c>
      <c r="F74" s="193">
        <f>'Kustannusarvio|Rakennusselostus'!F69</f>
        <v>0</v>
      </c>
      <c r="G74" s="192">
        <f t="shared" si="0"/>
        <v>0</v>
      </c>
      <c r="H74" s="193">
        <f>'Kustannusarvio|Rakennusselostus'!H69</f>
        <v>0</v>
      </c>
      <c r="I74" s="193">
        <f>'Kustannusarvio|Rakennusselostus'!I69</f>
        <v>0</v>
      </c>
      <c r="J74" s="193">
        <f>'Kustannusarvio|Rakennusselostus'!J69</f>
        <v>0</v>
      </c>
      <c r="K74" s="192">
        <f t="shared" si="1"/>
        <v>0</v>
      </c>
      <c r="L74" s="17"/>
    </row>
    <row r="75" spans="1:12" x14ac:dyDescent="0.3">
      <c r="A75" s="17"/>
      <c r="B75" s="208" t="str">
        <f>'Kustannusarvio|Rakennusselostus'!B70</f>
        <v>Muu rakenne</v>
      </c>
      <c r="C75" s="134">
        <f>'Kustannusarvio|Rakennusselostus'!C70</f>
        <v>0</v>
      </c>
      <c r="D75" s="193">
        <f>'Kustannusarvio|Rakennusselostus'!D70</f>
        <v>0</v>
      </c>
      <c r="E75" s="193">
        <f>'Kustannusarvio|Rakennusselostus'!E70</f>
        <v>0</v>
      </c>
      <c r="F75" s="193">
        <f>'Kustannusarvio|Rakennusselostus'!F70</f>
        <v>0</v>
      </c>
      <c r="G75" s="192">
        <f t="shared" si="0"/>
        <v>0</v>
      </c>
      <c r="H75" s="193">
        <f>'Kustannusarvio|Rakennusselostus'!H70</f>
        <v>0</v>
      </c>
      <c r="I75" s="193">
        <f>'Kustannusarvio|Rakennusselostus'!I70</f>
        <v>0</v>
      </c>
      <c r="J75" s="193">
        <f>'Kustannusarvio|Rakennusselostus'!J70</f>
        <v>0</v>
      </c>
      <c r="K75" s="192">
        <f t="shared" si="1"/>
        <v>0</v>
      </c>
      <c r="L75" s="17"/>
    </row>
    <row r="76" spans="1:12" x14ac:dyDescent="0.3">
      <c r="A76" s="17"/>
      <c r="B76" s="208" t="str">
        <f>'Kustannusarvio|Rakennusselostus'!B71</f>
        <v>Muu rakenne</v>
      </c>
      <c r="C76" s="134">
        <f>'Kustannusarvio|Rakennusselostus'!C71</f>
        <v>0</v>
      </c>
      <c r="D76" s="193">
        <f>'Kustannusarvio|Rakennusselostus'!D71</f>
        <v>0</v>
      </c>
      <c r="E76" s="193">
        <f>'Kustannusarvio|Rakennusselostus'!E71</f>
        <v>0</v>
      </c>
      <c r="F76" s="193">
        <f>'Kustannusarvio|Rakennusselostus'!F71</f>
        <v>0</v>
      </c>
      <c r="G76" s="192">
        <f t="shared" si="0"/>
        <v>0</v>
      </c>
      <c r="H76" s="193">
        <f>'Kustannusarvio|Rakennusselostus'!H71</f>
        <v>0</v>
      </c>
      <c r="I76" s="193">
        <f>'Kustannusarvio|Rakennusselostus'!I71</f>
        <v>0</v>
      </c>
      <c r="J76" s="193">
        <f>'Kustannusarvio|Rakennusselostus'!J71</f>
        <v>0</v>
      </c>
      <c r="K76" s="192">
        <f t="shared" si="1"/>
        <v>0</v>
      </c>
      <c r="L76" s="17"/>
    </row>
    <row r="77" spans="1:12" x14ac:dyDescent="0.3">
      <c r="A77" s="17"/>
      <c r="B77" s="208" t="str">
        <f>'Kustannusarvio|Rakennusselostus'!B72</f>
        <v>Muu rakenne</v>
      </c>
      <c r="C77" s="134">
        <f>'Kustannusarvio|Rakennusselostus'!C72</f>
        <v>0</v>
      </c>
      <c r="D77" s="210">
        <f>'Kustannusarvio|Rakennusselostus'!D72</f>
        <v>0</v>
      </c>
      <c r="E77" s="210">
        <f>'Kustannusarvio|Rakennusselostus'!E72</f>
        <v>0</v>
      </c>
      <c r="F77" s="210">
        <f>'Kustannusarvio|Rakennusselostus'!F72</f>
        <v>0</v>
      </c>
      <c r="G77" s="192">
        <f t="shared" ref="G77:G139" si="2">F77*D77</f>
        <v>0</v>
      </c>
      <c r="H77" s="210">
        <f>'Kustannusarvio|Rakennusselostus'!H72</f>
        <v>0</v>
      </c>
      <c r="I77" s="210">
        <f>'Kustannusarvio|Rakennusselostus'!I72</f>
        <v>0</v>
      </c>
      <c r="J77" s="210">
        <f>'Kustannusarvio|Rakennusselostus'!J72</f>
        <v>0</v>
      </c>
      <c r="K77" s="192">
        <f t="shared" ref="K77:K139" si="3">G77+H77+I77*J77</f>
        <v>0</v>
      </c>
      <c r="L77" s="17"/>
    </row>
    <row r="78" spans="1:12" x14ac:dyDescent="0.3">
      <c r="A78" s="38" t="s">
        <v>72</v>
      </c>
      <c r="B78" s="38"/>
      <c r="C78" s="179"/>
      <c r="D78" s="180"/>
      <c r="E78" s="180"/>
      <c r="F78" s="180"/>
      <c r="G78" s="181"/>
      <c r="H78" s="182"/>
      <c r="I78" s="180"/>
      <c r="J78" s="180"/>
      <c r="K78" s="183"/>
      <c r="L78" s="17"/>
    </row>
    <row r="79" spans="1:12" x14ac:dyDescent="0.3">
      <c r="A79" s="17"/>
      <c r="B79" s="151" t="s">
        <v>73</v>
      </c>
      <c r="C79" s="134">
        <f>'Kustannusarvio|Rakennusselostus'!C74</f>
        <v>0</v>
      </c>
      <c r="D79" s="191">
        <f>'Kustannusarvio|Rakennusselostus'!D74</f>
        <v>0</v>
      </c>
      <c r="E79" s="191">
        <f>'Kustannusarvio|Rakennusselostus'!E74</f>
        <v>0</v>
      </c>
      <c r="F79" s="191">
        <f>'Kustannusarvio|Rakennusselostus'!F74</f>
        <v>0</v>
      </c>
      <c r="G79" s="192">
        <f t="shared" si="2"/>
        <v>0</v>
      </c>
      <c r="H79" s="191">
        <f>'Kustannusarvio|Rakennusselostus'!H74</f>
        <v>0</v>
      </c>
      <c r="I79" s="191">
        <f>'Kustannusarvio|Rakennusselostus'!I74</f>
        <v>0</v>
      </c>
      <c r="J79" s="191">
        <f>'Kustannusarvio|Rakennusselostus'!J74</f>
        <v>0</v>
      </c>
      <c r="K79" s="192">
        <f t="shared" si="3"/>
        <v>0</v>
      </c>
      <c r="L79" s="18"/>
    </row>
    <row r="80" spans="1:12" x14ac:dyDescent="0.3">
      <c r="A80" s="17"/>
      <c r="B80" s="135" t="s">
        <v>74</v>
      </c>
      <c r="C80" s="134">
        <f>'Kustannusarvio|Rakennusselostus'!C75</f>
        <v>0</v>
      </c>
      <c r="D80" s="193">
        <f>'Kustannusarvio|Rakennusselostus'!D75</f>
        <v>0</v>
      </c>
      <c r="E80" s="193">
        <f>'Kustannusarvio|Rakennusselostus'!E75</f>
        <v>0</v>
      </c>
      <c r="F80" s="193">
        <f>'Kustannusarvio|Rakennusselostus'!F75</f>
        <v>0</v>
      </c>
      <c r="G80" s="192">
        <f t="shared" si="2"/>
        <v>0</v>
      </c>
      <c r="H80" s="193">
        <f>'Kustannusarvio|Rakennusselostus'!H75</f>
        <v>0</v>
      </c>
      <c r="I80" s="193">
        <f>'Kustannusarvio|Rakennusselostus'!I75</f>
        <v>0</v>
      </c>
      <c r="J80" s="193">
        <f>'Kustannusarvio|Rakennusselostus'!J75</f>
        <v>0</v>
      </c>
      <c r="K80" s="192">
        <f t="shared" si="3"/>
        <v>0</v>
      </c>
      <c r="L80" s="17"/>
    </row>
    <row r="81" spans="1:12" x14ac:dyDescent="0.3">
      <c r="A81" s="17"/>
      <c r="B81" s="135" t="s">
        <v>75</v>
      </c>
      <c r="C81" s="134">
        <f>'Kustannusarvio|Rakennusselostus'!C76</f>
        <v>0</v>
      </c>
      <c r="D81" s="193">
        <f>'Kustannusarvio|Rakennusselostus'!D76</f>
        <v>0</v>
      </c>
      <c r="E81" s="193">
        <f>'Kustannusarvio|Rakennusselostus'!E76</f>
        <v>0</v>
      </c>
      <c r="F81" s="193">
        <f>'Kustannusarvio|Rakennusselostus'!F76</f>
        <v>0</v>
      </c>
      <c r="G81" s="192">
        <f t="shared" si="2"/>
        <v>0</v>
      </c>
      <c r="H81" s="193">
        <f>'Kustannusarvio|Rakennusselostus'!H76</f>
        <v>0</v>
      </c>
      <c r="I81" s="193">
        <f>'Kustannusarvio|Rakennusselostus'!I76</f>
        <v>0</v>
      </c>
      <c r="J81" s="193">
        <f>'Kustannusarvio|Rakennusselostus'!J76</f>
        <v>0</v>
      </c>
      <c r="K81" s="192">
        <f t="shared" si="3"/>
        <v>0</v>
      </c>
      <c r="L81" s="17"/>
    </row>
    <row r="82" spans="1:12" x14ac:dyDescent="0.3">
      <c r="A82" s="17"/>
      <c r="B82" s="135" t="s">
        <v>76</v>
      </c>
      <c r="C82" s="134">
        <f>'Kustannusarvio|Rakennusselostus'!C77</f>
        <v>0</v>
      </c>
      <c r="D82" s="193">
        <f>'Kustannusarvio|Rakennusselostus'!D77</f>
        <v>0</v>
      </c>
      <c r="E82" s="193">
        <f>'Kustannusarvio|Rakennusselostus'!E77</f>
        <v>0</v>
      </c>
      <c r="F82" s="193">
        <f>'Kustannusarvio|Rakennusselostus'!F77</f>
        <v>0</v>
      </c>
      <c r="G82" s="192">
        <f t="shared" si="2"/>
        <v>0</v>
      </c>
      <c r="H82" s="193">
        <f>'Kustannusarvio|Rakennusselostus'!H77</f>
        <v>0</v>
      </c>
      <c r="I82" s="193">
        <f>'Kustannusarvio|Rakennusselostus'!I77</f>
        <v>0</v>
      </c>
      <c r="J82" s="193">
        <f>'Kustannusarvio|Rakennusselostus'!J77</f>
        <v>0</v>
      </c>
      <c r="K82" s="192">
        <f t="shared" si="3"/>
        <v>0</v>
      </c>
      <c r="L82" s="17"/>
    </row>
    <row r="83" spans="1:12" x14ac:dyDescent="0.3">
      <c r="A83" s="17"/>
      <c r="B83" s="208" t="str">
        <f>'Kustannusarvio|Rakennusselostus'!B78</f>
        <v>Muut vesikattorakenteet</v>
      </c>
      <c r="C83" s="134">
        <f>'Kustannusarvio|Rakennusselostus'!C78</f>
        <v>0</v>
      </c>
      <c r="D83" s="193">
        <f>'Kustannusarvio|Rakennusselostus'!D78</f>
        <v>0</v>
      </c>
      <c r="E83" s="193">
        <f>'Kustannusarvio|Rakennusselostus'!E78</f>
        <v>0</v>
      </c>
      <c r="F83" s="193">
        <f>'Kustannusarvio|Rakennusselostus'!F78</f>
        <v>0</v>
      </c>
      <c r="G83" s="192">
        <f t="shared" si="2"/>
        <v>0</v>
      </c>
      <c r="H83" s="193">
        <f>'Kustannusarvio|Rakennusselostus'!H78</f>
        <v>0</v>
      </c>
      <c r="I83" s="193">
        <f>'Kustannusarvio|Rakennusselostus'!I78</f>
        <v>0</v>
      </c>
      <c r="J83" s="193">
        <f>'Kustannusarvio|Rakennusselostus'!J78</f>
        <v>0</v>
      </c>
      <c r="K83" s="192">
        <f t="shared" si="3"/>
        <v>0</v>
      </c>
      <c r="L83" s="17"/>
    </row>
    <row r="84" spans="1:12" x14ac:dyDescent="0.3">
      <c r="A84" s="17"/>
      <c r="B84" s="208" t="str">
        <f>'Kustannusarvio|Rakennusselostus'!B79</f>
        <v>Muut vesikattorakenteet</v>
      </c>
      <c r="C84" s="134">
        <f>'Kustannusarvio|Rakennusselostus'!C79</f>
        <v>0</v>
      </c>
      <c r="D84" s="210">
        <f>'Kustannusarvio|Rakennusselostus'!D79</f>
        <v>0</v>
      </c>
      <c r="E84" s="210">
        <f>'Kustannusarvio|Rakennusselostus'!E79</f>
        <v>0</v>
      </c>
      <c r="F84" s="210">
        <f>'Kustannusarvio|Rakennusselostus'!F79</f>
        <v>0</v>
      </c>
      <c r="G84" s="192">
        <f t="shared" si="2"/>
        <v>0</v>
      </c>
      <c r="H84" s="210">
        <f>'Kustannusarvio|Rakennusselostus'!H79</f>
        <v>0</v>
      </c>
      <c r="I84" s="210">
        <f>'Kustannusarvio|Rakennusselostus'!I79</f>
        <v>0</v>
      </c>
      <c r="J84" s="210">
        <f>'Kustannusarvio|Rakennusselostus'!J79</f>
        <v>0</v>
      </c>
      <c r="K84" s="192">
        <f t="shared" si="3"/>
        <v>0</v>
      </c>
      <c r="L84" s="17"/>
    </row>
    <row r="85" spans="1:12" x14ac:dyDescent="0.3">
      <c r="A85" s="27" t="s">
        <v>78</v>
      </c>
      <c r="B85" s="28"/>
      <c r="C85" s="174"/>
      <c r="D85" s="55"/>
      <c r="E85" s="55"/>
      <c r="F85" s="55"/>
      <c r="G85" s="175"/>
      <c r="H85" s="176"/>
      <c r="I85" s="177"/>
      <c r="J85" s="177"/>
      <c r="K85" s="178"/>
      <c r="L85" s="17"/>
    </row>
    <row r="86" spans="1:12" x14ac:dyDescent="0.3">
      <c r="A86" s="17"/>
      <c r="B86" s="151" t="s">
        <v>79</v>
      </c>
      <c r="C86" s="134">
        <f>'Kustannusarvio|Rakennusselostus'!C81</f>
        <v>0</v>
      </c>
      <c r="D86" s="191">
        <f>'Kustannusarvio|Rakennusselostus'!D81</f>
        <v>0</v>
      </c>
      <c r="E86" s="191">
        <f>'Kustannusarvio|Rakennusselostus'!E81</f>
        <v>0</v>
      </c>
      <c r="F86" s="191">
        <f>'Kustannusarvio|Rakennusselostus'!F81</f>
        <v>0</v>
      </c>
      <c r="G86" s="192">
        <f t="shared" si="2"/>
        <v>0</v>
      </c>
      <c r="H86" s="191">
        <f>'Kustannusarvio|Rakennusselostus'!H81</f>
        <v>0</v>
      </c>
      <c r="I86" s="191">
        <f>'Kustannusarvio|Rakennusselostus'!I81</f>
        <v>0</v>
      </c>
      <c r="J86" s="191">
        <f>'Kustannusarvio|Rakennusselostus'!J81</f>
        <v>0</v>
      </c>
      <c r="K86" s="192">
        <f t="shared" si="3"/>
        <v>0</v>
      </c>
      <c r="L86" s="17"/>
    </row>
    <row r="87" spans="1:12" x14ac:dyDescent="0.3">
      <c r="A87" s="17"/>
      <c r="B87" s="135" t="s">
        <v>37</v>
      </c>
      <c r="C87" s="134">
        <f>'Kustannusarvio|Rakennusselostus'!C82</f>
        <v>0</v>
      </c>
      <c r="D87" s="193">
        <f>'Kustannusarvio|Rakennusselostus'!D82</f>
        <v>0</v>
      </c>
      <c r="E87" s="193">
        <f>'Kustannusarvio|Rakennusselostus'!E82</f>
        <v>0</v>
      </c>
      <c r="F87" s="193">
        <f>'Kustannusarvio|Rakennusselostus'!F82</f>
        <v>0</v>
      </c>
      <c r="G87" s="192">
        <f t="shared" si="2"/>
        <v>0</v>
      </c>
      <c r="H87" s="193">
        <f>'Kustannusarvio|Rakennusselostus'!H82</f>
        <v>0</v>
      </c>
      <c r="I87" s="193">
        <f>'Kustannusarvio|Rakennusselostus'!I82</f>
        <v>0</v>
      </c>
      <c r="J87" s="193">
        <f>'Kustannusarvio|Rakennusselostus'!J82</f>
        <v>0</v>
      </c>
      <c r="K87" s="192">
        <f t="shared" si="3"/>
        <v>0</v>
      </c>
      <c r="L87" s="18"/>
    </row>
    <row r="88" spans="1:12" x14ac:dyDescent="0.3">
      <c r="A88" s="17"/>
      <c r="B88" s="135" t="s">
        <v>80</v>
      </c>
      <c r="C88" s="134">
        <f>'Kustannusarvio|Rakennusselostus'!C83</f>
        <v>0</v>
      </c>
      <c r="D88" s="193">
        <f>'Kustannusarvio|Rakennusselostus'!D83</f>
        <v>0</v>
      </c>
      <c r="E88" s="193">
        <f>'Kustannusarvio|Rakennusselostus'!E83</f>
        <v>0</v>
      </c>
      <c r="F88" s="193">
        <f>'Kustannusarvio|Rakennusselostus'!F83</f>
        <v>0</v>
      </c>
      <c r="G88" s="192">
        <f t="shared" si="2"/>
        <v>0</v>
      </c>
      <c r="H88" s="193">
        <f>'Kustannusarvio|Rakennusselostus'!H83</f>
        <v>0</v>
      </c>
      <c r="I88" s="193">
        <f>'Kustannusarvio|Rakennusselostus'!I83</f>
        <v>0</v>
      </c>
      <c r="J88" s="193">
        <f>'Kustannusarvio|Rakennusselostus'!J83</f>
        <v>0</v>
      </c>
      <c r="K88" s="192">
        <f t="shared" si="3"/>
        <v>0</v>
      </c>
      <c r="L88" s="17"/>
    </row>
    <row r="89" spans="1:12" x14ac:dyDescent="0.3">
      <c r="A89" s="17"/>
      <c r="B89" s="135" t="s">
        <v>81</v>
      </c>
      <c r="C89" s="134">
        <f>'Kustannusarvio|Rakennusselostus'!C84</f>
        <v>0</v>
      </c>
      <c r="D89" s="193">
        <f>'Kustannusarvio|Rakennusselostus'!D84</f>
        <v>0</v>
      </c>
      <c r="E89" s="193">
        <f>'Kustannusarvio|Rakennusselostus'!E84</f>
        <v>0</v>
      </c>
      <c r="F89" s="193">
        <f>'Kustannusarvio|Rakennusselostus'!F84</f>
        <v>0</v>
      </c>
      <c r="G89" s="192">
        <f t="shared" si="2"/>
        <v>0</v>
      </c>
      <c r="H89" s="193">
        <f>'Kustannusarvio|Rakennusselostus'!H84</f>
        <v>0</v>
      </c>
      <c r="I89" s="193">
        <f>'Kustannusarvio|Rakennusselostus'!I84</f>
        <v>0</v>
      </c>
      <c r="J89" s="193">
        <f>'Kustannusarvio|Rakennusselostus'!J84</f>
        <v>0</v>
      </c>
      <c r="K89" s="192">
        <f t="shared" si="3"/>
        <v>0</v>
      </c>
      <c r="L89" s="17"/>
    </row>
    <row r="90" spans="1:12" x14ac:dyDescent="0.3">
      <c r="A90" s="17"/>
      <c r="B90" s="135" t="s">
        <v>132</v>
      </c>
      <c r="C90" s="134">
        <f>'Kustannusarvio|Rakennusselostus'!C85</f>
        <v>0</v>
      </c>
      <c r="D90" s="193">
        <f>'Kustannusarvio|Rakennusselostus'!D85</f>
        <v>0</v>
      </c>
      <c r="E90" s="193">
        <f>'Kustannusarvio|Rakennusselostus'!E85</f>
        <v>0</v>
      </c>
      <c r="F90" s="193">
        <f>'Kustannusarvio|Rakennusselostus'!F85</f>
        <v>0</v>
      </c>
      <c r="G90" s="192">
        <f t="shared" si="2"/>
        <v>0</v>
      </c>
      <c r="H90" s="193">
        <f>'Kustannusarvio|Rakennusselostus'!H85</f>
        <v>0</v>
      </c>
      <c r="I90" s="193">
        <f>'Kustannusarvio|Rakennusselostus'!I85</f>
        <v>0</v>
      </c>
      <c r="J90" s="193">
        <f>'Kustannusarvio|Rakennusselostus'!J85</f>
        <v>0</v>
      </c>
      <c r="K90" s="192">
        <f t="shared" si="3"/>
        <v>0</v>
      </c>
      <c r="L90" s="17"/>
    </row>
    <row r="91" spans="1:12" x14ac:dyDescent="0.3">
      <c r="A91" s="17"/>
      <c r="B91" s="208" t="str">
        <f>'Kustannusarvio|Rakennusselostus'!B86</f>
        <v>Muu rakennusosa</v>
      </c>
      <c r="C91" s="134">
        <f>'Kustannusarvio|Rakennusselostus'!C86</f>
        <v>0</v>
      </c>
      <c r="D91" s="193">
        <f>'Kustannusarvio|Rakennusselostus'!D86</f>
        <v>0</v>
      </c>
      <c r="E91" s="193">
        <f>'Kustannusarvio|Rakennusselostus'!E86</f>
        <v>0</v>
      </c>
      <c r="F91" s="193">
        <f>'Kustannusarvio|Rakennusselostus'!F86</f>
        <v>0</v>
      </c>
      <c r="G91" s="192">
        <f t="shared" si="2"/>
        <v>0</v>
      </c>
      <c r="H91" s="193">
        <f>'Kustannusarvio|Rakennusselostus'!H86</f>
        <v>0</v>
      </c>
      <c r="I91" s="193">
        <f>'Kustannusarvio|Rakennusselostus'!I86</f>
        <v>0</v>
      </c>
      <c r="J91" s="193">
        <f>'Kustannusarvio|Rakennusselostus'!J86</f>
        <v>0</v>
      </c>
      <c r="K91" s="192">
        <f t="shared" si="3"/>
        <v>0</v>
      </c>
      <c r="L91" s="17"/>
    </row>
    <row r="92" spans="1:12" x14ac:dyDescent="0.3">
      <c r="A92" s="17"/>
      <c r="B92" s="208" t="str">
        <f>'Kustannusarvio|Rakennusselostus'!B87</f>
        <v>Muu rakennusosa</v>
      </c>
      <c r="C92" s="134">
        <f>'Kustannusarvio|Rakennusselostus'!C87</f>
        <v>0</v>
      </c>
      <c r="D92" s="210">
        <f>'Kustannusarvio|Rakennusselostus'!D87</f>
        <v>0</v>
      </c>
      <c r="E92" s="210">
        <f>'Kustannusarvio|Rakennusselostus'!E87</f>
        <v>0</v>
      </c>
      <c r="F92" s="210">
        <f>'Kustannusarvio|Rakennusselostus'!F87</f>
        <v>0</v>
      </c>
      <c r="G92" s="192">
        <f t="shared" si="2"/>
        <v>0</v>
      </c>
      <c r="H92" s="210">
        <f>'Kustannusarvio|Rakennusselostus'!H87</f>
        <v>0</v>
      </c>
      <c r="I92" s="210">
        <f>'Kustannusarvio|Rakennusselostus'!I87</f>
        <v>0</v>
      </c>
      <c r="J92" s="210">
        <f>'Kustannusarvio|Rakennusselostus'!J87</f>
        <v>0</v>
      </c>
      <c r="K92" s="192">
        <f t="shared" si="3"/>
        <v>0</v>
      </c>
      <c r="L92" s="17"/>
    </row>
    <row r="93" spans="1:12" x14ac:dyDescent="0.3">
      <c r="A93" s="27" t="s">
        <v>82</v>
      </c>
      <c r="B93" s="28"/>
      <c r="C93" s="174"/>
      <c r="D93" s="55"/>
      <c r="E93" s="55"/>
      <c r="F93" s="55"/>
      <c r="G93" s="175"/>
      <c r="H93" s="176"/>
      <c r="I93" s="177"/>
      <c r="J93" s="177"/>
      <c r="K93" s="178"/>
      <c r="L93" s="17"/>
    </row>
    <row r="94" spans="1:12" x14ac:dyDescent="0.3">
      <c r="A94" s="17"/>
      <c r="B94" s="151" t="s">
        <v>86</v>
      </c>
      <c r="C94" s="134">
        <f>'Kustannusarvio|Rakennusselostus'!C89</f>
        <v>0</v>
      </c>
      <c r="D94" s="191">
        <f>'Kustannusarvio|Rakennusselostus'!D89</f>
        <v>0</v>
      </c>
      <c r="E94" s="191">
        <f>'Kustannusarvio|Rakennusselostus'!E89</f>
        <v>0</v>
      </c>
      <c r="F94" s="191">
        <f>'Kustannusarvio|Rakennusselostus'!F89</f>
        <v>0</v>
      </c>
      <c r="G94" s="192">
        <f t="shared" si="2"/>
        <v>0</v>
      </c>
      <c r="H94" s="191">
        <f>'Kustannusarvio|Rakennusselostus'!H89</f>
        <v>0</v>
      </c>
      <c r="I94" s="191">
        <f>'Kustannusarvio|Rakennusselostus'!I89</f>
        <v>0</v>
      </c>
      <c r="J94" s="191">
        <f>'Kustannusarvio|Rakennusselostus'!J89</f>
        <v>0</v>
      </c>
      <c r="K94" s="192">
        <f t="shared" si="3"/>
        <v>0</v>
      </c>
      <c r="L94" s="17"/>
    </row>
    <row r="95" spans="1:12" x14ac:dyDescent="0.3">
      <c r="A95" s="17"/>
      <c r="B95" s="135" t="s">
        <v>85</v>
      </c>
      <c r="C95" s="134">
        <f>'Kustannusarvio|Rakennusselostus'!C90</f>
        <v>0</v>
      </c>
      <c r="D95" s="193">
        <f>'Kustannusarvio|Rakennusselostus'!D90</f>
        <v>0</v>
      </c>
      <c r="E95" s="193">
        <f>'Kustannusarvio|Rakennusselostus'!E90</f>
        <v>0</v>
      </c>
      <c r="F95" s="193">
        <f>'Kustannusarvio|Rakennusselostus'!F90</f>
        <v>0</v>
      </c>
      <c r="G95" s="192">
        <f t="shared" si="2"/>
        <v>0</v>
      </c>
      <c r="H95" s="193">
        <f>'Kustannusarvio|Rakennusselostus'!H90</f>
        <v>0</v>
      </c>
      <c r="I95" s="193">
        <f>'Kustannusarvio|Rakennusselostus'!I90</f>
        <v>0</v>
      </c>
      <c r="J95" s="193">
        <f>'Kustannusarvio|Rakennusselostus'!J90</f>
        <v>0</v>
      </c>
      <c r="K95" s="192">
        <f t="shared" si="3"/>
        <v>0</v>
      </c>
      <c r="L95" s="18"/>
    </row>
    <row r="96" spans="1:12" x14ac:dyDescent="0.3">
      <c r="A96" s="17"/>
      <c r="B96" s="135" t="s">
        <v>87</v>
      </c>
      <c r="C96" s="134">
        <f>'Kustannusarvio|Rakennusselostus'!C91</f>
        <v>0</v>
      </c>
      <c r="D96" s="193">
        <f>'Kustannusarvio|Rakennusselostus'!D91</f>
        <v>0</v>
      </c>
      <c r="E96" s="193">
        <f>'Kustannusarvio|Rakennusselostus'!E91</f>
        <v>0</v>
      </c>
      <c r="F96" s="193">
        <f>'Kustannusarvio|Rakennusselostus'!F91</f>
        <v>0</v>
      </c>
      <c r="G96" s="192">
        <f t="shared" si="2"/>
        <v>0</v>
      </c>
      <c r="H96" s="193">
        <f>'Kustannusarvio|Rakennusselostus'!H91</f>
        <v>0</v>
      </c>
      <c r="I96" s="193">
        <f>'Kustannusarvio|Rakennusselostus'!I91</f>
        <v>0</v>
      </c>
      <c r="J96" s="193">
        <f>'Kustannusarvio|Rakennusselostus'!J91</f>
        <v>0</v>
      </c>
      <c r="K96" s="192">
        <f t="shared" si="3"/>
        <v>0</v>
      </c>
      <c r="L96" s="17"/>
    </row>
    <row r="97" spans="1:12" x14ac:dyDescent="0.3">
      <c r="A97" s="17"/>
      <c r="B97" s="135" t="s">
        <v>133</v>
      </c>
      <c r="C97" s="134">
        <f>'Kustannusarvio|Rakennusselostus'!C92</f>
        <v>0</v>
      </c>
      <c r="D97" s="193">
        <f>'Kustannusarvio|Rakennusselostus'!D92</f>
        <v>0</v>
      </c>
      <c r="E97" s="193">
        <f>'Kustannusarvio|Rakennusselostus'!E92</f>
        <v>0</v>
      </c>
      <c r="F97" s="193">
        <f>'Kustannusarvio|Rakennusselostus'!F92</f>
        <v>0</v>
      </c>
      <c r="G97" s="192">
        <f t="shared" si="2"/>
        <v>0</v>
      </c>
      <c r="H97" s="193">
        <f>'Kustannusarvio|Rakennusselostus'!H92</f>
        <v>0</v>
      </c>
      <c r="I97" s="193">
        <f>'Kustannusarvio|Rakennusselostus'!I92</f>
        <v>0</v>
      </c>
      <c r="J97" s="193">
        <f>'Kustannusarvio|Rakennusselostus'!J92</f>
        <v>0</v>
      </c>
      <c r="K97" s="192">
        <f t="shared" si="3"/>
        <v>0</v>
      </c>
      <c r="L97" s="17"/>
    </row>
    <row r="98" spans="1:12" x14ac:dyDescent="0.3">
      <c r="A98" s="17"/>
      <c r="B98" s="135" t="s">
        <v>88</v>
      </c>
      <c r="C98" s="134">
        <f>'Kustannusarvio|Rakennusselostus'!C93</f>
        <v>0</v>
      </c>
      <c r="D98" s="193">
        <f>'Kustannusarvio|Rakennusselostus'!D93</f>
        <v>0</v>
      </c>
      <c r="E98" s="193">
        <f>'Kustannusarvio|Rakennusselostus'!E93</f>
        <v>0</v>
      </c>
      <c r="F98" s="193">
        <f>'Kustannusarvio|Rakennusselostus'!F93</f>
        <v>0</v>
      </c>
      <c r="G98" s="192">
        <f t="shared" si="2"/>
        <v>0</v>
      </c>
      <c r="H98" s="193">
        <f>'Kustannusarvio|Rakennusselostus'!H93</f>
        <v>0</v>
      </c>
      <c r="I98" s="193">
        <f>'Kustannusarvio|Rakennusselostus'!I93</f>
        <v>0</v>
      </c>
      <c r="J98" s="193">
        <f>'Kustannusarvio|Rakennusselostus'!J93</f>
        <v>0</v>
      </c>
      <c r="K98" s="192">
        <f t="shared" si="3"/>
        <v>0</v>
      </c>
      <c r="L98" s="17"/>
    </row>
    <row r="99" spans="1:12" x14ac:dyDescent="0.3">
      <c r="A99" s="17"/>
      <c r="B99" s="135" t="s">
        <v>134</v>
      </c>
      <c r="C99" s="134">
        <f>'Kustannusarvio|Rakennusselostus'!C94</f>
        <v>0</v>
      </c>
      <c r="D99" s="193">
        <f>'Kustannusarvio|Rakennusselostus'!D94</f>
        <v>0</v>
      </c>
      <c r="E99" s="193">
        <f>'Kustannusarvio|Rakennusselostus'!E94</f>
        <v>0</v>
      </c>
      <c r="F99" s="193">
        <f>'Kustannusarvio|Rakennusselostus'!F94</f>
        <v>0</v>
      </c>
      <c r="G99" s="192">
        <f t="shared" si="2"/>
        <v>0</v>
      </c>
      <c r="H99" s="193">
        <f>'Kustannusarvio|Rakennusselostus'!H94</f>
        <v>0</v>
      </c>
      <c r="I99" s="193">
        <f>'Kustannusarvio|Rakennusselostus'!I94</f>
        <v>0</v>
      </c>
      <c r="J99" s="193">
        <f>'Kustannusarvio|Rakennusselostus'!J94</f>
        <v>0</v>
      </c>
      <c r="K99" s="192">
        <f t="shared" si="3"/>
        <v>0</v>
      </c>
      <c r="L99" s="17"/>
    </row>
    <row r="100" spans="1:12" x14ac:dyDescent="0.3">
      <c r="A100" s="17"/>
      <c r="B100" s="209" t="str">
        <f>'Kustannusarvio|Rakennusselostus'!B95</f>
        <v>Muut tilapinnat</v>
      </c>
      <c r="C100" s="134">
        <f>'Kustannusarvio|Rakennusselostus'!C95</f>
        <v>0</v>
      </c>
      <c r="D100" s="210">
        <f>'Kustannusarvio|Rakennusselostus'!D95</f>
        <v>0</v>
      </c>
      <c r="E100" s="210">
        <f>'Kustannusarvio|Rakennusselostus'!E95</f>
        <v>0</v>
      </c>
      <c r="F100" s="210">
        <f>'Kustannusarvio|Rakennusselostus'!F95</f>
        <v>0</v>
      </c>
      <c r="G100" s="192">
        <f t="shared" si="2"/>
        <v>0</v>
      </c>
      <c r="H100" s="210">
        <f>'Kustannusarvio|Rakennusselostus'!H95</f>
        <v>0</v>
      </c>
      <c r="I100" s="210">
        <f>'Kustannusarvio|Rakennusselostus'!I95</f>
        <v>0</v>
      </c>
      <c r="J100" s="210">
        <f>'Kustannusarvio|Rakennusselostus'!J95</f>
        <v>0</v>
      </c>
      <c r="K100" s="192">
        <f t="shared" si="3"/>
        <v>0</v>
      </c>
      <c r="L100" s="17"/>
    </row>
    <row r="101" spans="1:12" x14ac:dyDescent="0.3">
      <c r="A101" s="27" t="s">
        <v>90</v>
      </c>
      <c r="B101" s="28"/>
      <c r="C101" s="174"/>
      <c r="D101" s="55"/>
      <c r="E101" s="55"/>
      <c r="F101" s="55"/>
      <c r="G101" s="175"/>
      <c r="H101" s="176"/>
      <c r="I101" s="177"/>
      <c r="J101" s="177"/>
      <c r="K101" s="178"/>
      <c r="L101" s="17"/>
    </row>
    <row r="102" spans="1:12" x14ac:dyDescent="0.3">
      <c r="A102" s="17"/>
      <c r="B102" s="151" t="s">
        <v>91</v>
      </c>
      <c r="C102" s="134">
        <f>'Kustannusarvio|Rakennusselostus'!C97</f>
        <v>0</v>
      </c>
      <c r="D102" s="191">
        <f>'Kustannusarvio|Rakennusselostus'!D97</f>
        <v>0</v>
      </c>
      <c r="E102" s="191">
        <f>'Kustannusarvio|Rakennusselostus'!E97</f>
        <v>0</v>
      </c>
      <c r="F102" s="191">
        <f>'Kustannusarvio|Rakennusselostus'!F97</f>
        <v>0</v>
      </c>
      <c r="G102" s="192">
        <f t="shared" si="2"/>
        <v>0</v>
      </c>
      <c r="H102" s="191">
        <f>'Kustannusarvio|Rakennusselostus'!H97</f>
        <v>0</v>
      </c>
      <c r="I102" s="191">
        <f>'Kustannusarvio|Rakennusselostus'!I97</f>
        <v>0</v>
      </c>
      <c r="J102" s="191">
        <f>'Kustannusarvio|Rakennusselostus'!J97</f>
        <v>0</v>
      </c>
      <c r="K102" s="192">
        <f t="shared" si="3"/>
        <v>0</v>
      </c>
      <c r="L102" s="17"/>
    </row>
    <row r="103" spans="1:12" x14ac:dyDescent="0.3">
      <c r="A103" s="17"/>
      <c r="B103" s="135" t="s">
        <v>92</v>
      </c>
      <c r="C103" s="134">
        <f>'Kustannusarvio|Rakennusselostus'!C98</f>
        <v>0</v>
      </c>
      <c r="D103" s="193">
        <f>'Kustannusarvio|Rakennusselostus'!D98</f>
        <v>0</v>
      </c>
      <c r="E103" s="193">
        <f>'Kustannusarvio|Rakennusselostus'!E98</f>
        <v>0</v>
      </c>
      <c r="F103" s="193">
        <f>'Kustannusarvio|Rakennusselostus'!F98</f>
        <v>0</v>
      </c>
      <c r="G103" s="192">
        <f t="shared" si="2"/>
        <v>0</v>
      </c>
      <c r="H103" s="193">
        <f>'Kustannusarvio|Rakennusselostus'!H98</f>
        <v>0</v>
      </c>
      <c r="I103" s="193">
        <f>'Kustannusarvio|Rakennusselostus'!I98</f>
        <v>0</v>
      </c>
      <c r="J103" s="193">
        <f>'Kustannusarvio|Rakennusselostus'!J98</f>
        <v>0</v>
      </c>
      <c r="K103" s="192">
        <f t="shared" si="3"/>
        <v>0</v>
      </c>
      <c r="L103" s="17"/>
    </row>
    <row r="104" spans="1:12" x14ac:dyDescent="0.3">
      <c r="A104" s="17"/>
      <c r="B104" s="135" t="s">
        <v>93</v>
      </c>
      <c r="C104" s="134">
        <f>'Kustannusarvio|Rakennusselostus'!C99</f>
        <v>0</v>
      </c>
      <c r="D104" s="193">
        <f>'Kustannusarvio|Rakennusselostus'!D99</f>
        <v>0</v>
      </c>
      <c r="E104" s="193">
        <f>'Kustannusarvio|Rakennusselostus'!E99</f>
        <v>0</v>
      </c>
      <c r="F104" s="193">
        <f>'Kustannusarvio|Rakennusselostus'!F99</f>
        <v>0</v>
      </c>
      <c r="G104" s="192">
        <f t="shared" si="2"/>
        <v>0</v>
      </c>
      <c r="H104" s="193">
        <f>'Kustannusarvio|Rakennusselostus'!H99</f>
        <v>0</v>
      </c>
      <c r="I104" s="193">
        <f>'Kustannusarvio|Rakennusselostus'!I99</f>
        <v>0</v>
      </c>
      <c r="J104" s="193">
        <f>'Kustannusarvio|Rakennusselostus'!J99</f>
        <v>0</v>
      </c>
      <c r="K104" s="192">
        <f t="shared" si="3"/>
        <v>0</v>
      </c>
      <c r="L104" s="17"/>
    </row>
    <row r="105" spans="1:12" x14ac:dyDescent="0.3">
      <c r="A105" s="17"/>
      <c r="B105" s="135" t="s">
        <v>95</v>
      </c>
      <c r="C105" s="134">
        <f>'Kustannusarvio|Rakennusselostus'!C100</f>
        <v>0</v>
      </c>
      <c r="D105" s="193">
        <f>'Kustannusarvio|Rakennusselostus'!D100</f>
        <v>0</v>
      </c>
      <c r="E105" s="193">
        <f>'Kustannusarvio|Rakennusselostus'!E100</f>
        <v>0</v>
      </c>
      <c r="F105" s="193">
        <f>'Kustannusarvio|Rakennusselostus'!F100</f>
        <v>0</v>
      </c>
      <c r="G105" s="192">
        <f t="shared" si="2"/>
        <v>0</v>
      </c>
      <c r="H105" s="193">
        <f>'Kustannusarvio|Rakennusselostus'!H100</f>
        <v>0</v>
      </c>
      <c r="I105" s="193">
        <f>'Kustannusarvio|Rakennusselostus'!I100</f>
        <v>0</v>
      </c>
      <c r="J105" s="193">
        <f>'Kustannusarvio|Rakennusselostus'!J100</f>
        <v>0</v>
      </c>
      <c r="K105" s="192">
        <f t="shared" si="3"/>
        <v>0</v>
      </c>
      <c r="L105" s="17"/>
    </row>
    <row r="106" spans="1:12" x14ac:dyDescent="0.3">
      <c r="A106" s="17"/>
      <c r="B106" s="135" t="s">
        <v>94</v>
      </c>
      <c r="C106" s="134">
        <f>'Kustannusarvio|Rakennusselostus'!C101</f>
        <v>0</v>
      </c>
      <c r="D106" s="193">
        <f>'Kustannusarvio|Rakennusselostus'!D101</f>
        <v>0</v>
      </c>
      <c r="E106" s="193">
        <f>'Kustannusarvio|Rakennusselostus'!E101</f>
        <v>0</v>
      </c>
      <c r="F106" s="193">
        <f>'Kustannusarvio|Rakennusselostus'!F101</f>
        <v>0</v>
      </c>
      <c r="G106" s="192">
        <f t="shared" si="2"/>
        <v>0</v>
      </c>
      <c r="H106" s="193">
        <f>'Kustannusarvio|Rakennusselostus'!H101</f>
        <v>0</v>
      </c>
      <c r="I106" s="193">
        <f>'Kustannusarvio|Rakennusselostus'!I101</f>
        <v>0</v>
      </c>
      <c r="J106" s="193">
        <f>'Kustannusarvio|Rakennusselostus'!J101</f>
        <v>0</v>
      </c>
      <c r="K106" s="192">
        <f t="shared" si="3"/>
        <v>0</v>
      </c>
      <c r="L106" s="17"/>
    </row>
    <row r="107" spans="1:12" x14ac:dyDescent="0.3">
      <c r="A107" s="17"/>
      <c r="B107" s="135" t="s">
        <v>135</v>
      </c>
      <c r="C107" s="134">
        <f>'Kustannusarvio|Rakennusselostus'!C102</f>
        <v>0</v>
      </c>
      <c r="D107" s="193">
        <f>'Kustannusarvio|Rakennusselostus'!D102</f>
        <v>0</v>
      </c>
      <c r="E107" s="193">
        <f>'Kustannusarvio|Rakennusselostus'!E102</f>
        <v>0</v>
      </c>
      <c r="F107" s="193">
        <f>'Kustannusarvio|Rakennusselostus'!F102</f>
        <v>0</v>
      </c>
      <c r="G107" s="192">
        <f t="shared" si="2"/>
        <v>0</v>
      </c>
      <c r="H107" s="193">
        <f>'Kustannusarvio|Rakennusselostus'!H102</f>
        <v>0</v>
      </c>
      <c r="I107" s="193">
        <f>'Kustannusarvio|Rakennusselostus'!I102</f>
        <v>0</v>
      </c>
      <c r="J107" s="193">
        <f>'Kustannusarvio|Rakennusselostus'!J102</f>
        <v>0</v>
      </c>
      <c r="K107" s="192">
        <f t="shared" si="3"/>
        <v>0</v>
      </c>
      <c r="L107" s="18"/>
    </row>
    <row r="108" spans="1:12" x14ac:dyDescent="0.3">
      <c r="A108" s="17"/>
      <c r="B108" s="135" t="s">
        <v>96</v>
      </c>
      <c r="C108" s="134">
        <f>'Kustannusarvio|Rakennusselostus'!C103</f>
        <v>0</v>
      </c>
      <c r="D108" s="193">
        <f>'Kustannusarvio|Rakennusselostus'!D103</f>
        <v>0</v>
      </c>
      <c r="E108" s="193">
        <f>'Kustannusarvio|Rakennusselostus'!E103</f>
        <v>0</v>
      </c>
      <c r="F108" s="193">
        <f>'Kustannusarvio|Rakennusselostus'!F103</f>
        <v>0</v>
      </c>
      <c r="G108" s="192">
        <f t="shared" si="2"/>
        <v>0</v>
      </c>
      <c r="H108" s="193">
        <f>'Kustannusarvio|Rakennusselostus'!H103</f>
        <v>0</v>
      </c>
      <c r="I108" s="193">
        <f>'Kustannusarvio|Rakennusselostus'!I103</f>
        <v>0</v>
      </c>
      <c r="J108" s="193">
        <f>'Kustannusarvio|Rakennusselostus'!J103</f>
        <v>0</v>
      </c>
      <c r="K108" s="192">
        <f t="shared" si="3"/>
        <v>0</v>
      </c>
      <c r="L108" s="17"/>
    </row>
    <row r="109" spans="1:12" x14ac:dyDescent="0.3">
      <c r="A109" s="17"/>
      <c r="B109" s="135" t="s">
        <v>98</v>
      </c>
      <c r="C109" s="134">
        <f>'Kustannusarvio|Rakennusselostus'!C104</f>
        <v>0</v>
      </c>
      <c r="D109" s="193">
        <f>'Kustannusarvio|Rakennusselostus'!D104</f>
        <v>0</v>
      </c>
      <c r="E109" s="193">
        <f>'Kustannusarvio|Rakennusselostus'!E104</f>
        <v>0</v>
      </c>
      <c r="F109" s="193">
        <f>'Kustannusarvio|Rakennusselostus'!F104</f>
        <v>0</v>
      </c>
      <c r="G109" s="192">
        <f t="shared" si="2"/>
        <v>0</v>
      </c>
      <c r="H109" s="193">
        <f>'Kustannusarvio|Rakennusselostus'!H104</f>
        <v>0</v>
      </c>
      <c r="I109" s="193">
        <f>'Kustannusarvio|Rakennusselostus'!I104</f>
        <v>0</v>
      </c>
      <c r="J109" s="193">
        <f>'Kustannusarvio|Rakennusselostus'!J104</f>
        <v>0</v>
      </c>
      <c r="K109" s="192">
        <f t="shared" si="3"/>
        <v>0</v>
      </c>
      <c r="L109" s="17"/>
    </row>
    <row r="110" spans="1:12" x14ac:dyDescent="0.3">
      <c r="A110" s="17"/>
      <c r="B110" s="208" t="str">
        <f>'Kustannusarvio|Rakennusselostus'!B105</f>
        <v>Muu laite</v>
      </c>
      <c r="C110" s="134">
        <f>'Kustannusarvio|Rakennusselostus'!C105</f>
        <v>0</v>
      </c>
      <c r="D110" s="193">
        <f>'Kustannusarvio|Rakennusselostus'!D105</f>
        <v>0</v>
      </c>
      <c r="E110" s="193">
        <f>'Kustannusarvio|Rakennusselostus'!E105</f>
        <v>0</v>
      </c>
      <c r="F110" s="193">
        <f>'Kustannusarvio|Rakennusselostus'!F105</f>
        <v>0</v>
      </c>
      <c r="G110" s="192">
        <f t="shared" si="2"/>
        <v>0</v>
      </c>
      <c r="H110" s="193">
        <f>'Kustannusarvio|Rakennusselostus'!H105</f>
        <v>0</v>
      </c>
      <c r="I110" s="193">
        <f>'Kustannusarvio|Rakennusselostus'!I105</f>
        <v>0</v>
      </c>
      <c r="J110" s="193">
        <f>'Kustannusarvio|Rakennusselostus'!J105</f>
        <v>0</v>
      </c>
      <c r="K110" s="192">
        <f t="shared" si="3"/>
        <v>0</v>
      </c>
      <c r="L110" s="17"/>
    </row>
    <row r="111" spans="1:12" x14ac:dyDescent="0.3">
      <c r="A111" s="17"/>
      <c r="B111" s="208" t="str">
        <f>'Kustannusarvio|Rakennusselostus'!B106</f>
        <v>Muu laite</v>
      </c>
      <c r="C111" s="134">
        <f>'Kustannusarvio|Rakennusselostus'!C106</f>
        <v>0</v>
      </c>
      <c r="D111" s="193">
        <f>'Kustannusarvio|Rakennusselostus'!D106</f>
        <v>0</v>
      </c>
      <c r="E111" s="193">
        <f>'Kustannusarvio|Rakennusselostus'!E106</f>
        <v>0</v>
      </c>
      <c r="F111" s="193">
        <f>'Kustannusarvio|Rakennusselostus'!F106</f>
        <v>0</v>
      </c>
      <c r="G111" s="192">
        <f t="shared" si="2"/>
        <v>0</v>
      </c>
      <c r="H111" s="193">
        <f>'Kustannusarvio|Rakennusselostus'!H106</f>
        <v>0</v>
      </c>
      <c r="I111" s="193">
        <f>'Kustannusarvio|Rakennusselostus'!I106</f>
        <v>0</v>
      </c>
      <c r="J111" s="193">
        <f>'Kustannusarvio|Rakennusselostus'!J106</f>
        <v>0</v>
      </c>
      <c r="K111" s="192">
        <f t="shared" si="3"/>
        <v>0</v>
      </c>
      <c r="L111" s="17"/>
    </row>
    <row r="112" spans="1:12" x14ac:dyDescent="0.3">
      <c r="A112" s="17"/>
      <c r="B112" s="208" t="str">
        <f>'Kustannusarvio|Rakennusselostus'!B107</f>
        <v>Muu laite</v>
      </c>
      <c r="C112" s="134">
        <f>'Kustannusarvio|Rakennusselostus'!C107</f>
        <v>0</v>
      </c>
      <c r="D112" s="210">
        <f>'Kustannusarvio|Rakennusselostus'!D107</f>
        <v>0</v>
      </c>
      <c r="E112" s="210">
        <f>'Kustannusarvio|Rakennusselostus'!E107</f>
        <v>0</v>
      </c>
      <c r="F112" s="210">
        <f>'Kustannusarvio|Rakennusselostus'!F107</f>
        <v>0</v>
      </c>
      <c r="G112" s="192">
        <f t="shared" si="2"/>
        <v>0</v>
      </c>
      <c r="H112" s="210">
        <f>'Kustannusarvio|Rakennusselostus'!H107</f>
        <v>0</v>
      </c>
      <c r="I112" s="210">
        <f>'Kustannusarvio|Rakennusselostus'!I107</f>
        <v>0</v>
      </c>
      <c r="J112" s="210">
        <f>'Kustannusarvio|Rakennusselostus'!J107</f>
        <v>0</v>
      </c>
      <c r="K112" s="192">
        <f t="shared" si="3"/>
        <v>0</v>
      </c>
      <c r="L112" s="17"/>
    </row>
    <row r="113" spans="1:12" x14ac:dyDescent="0.3">
      <c r="A113" s="27" t="s">
        <v>99</v>
      </c>
      <c r="B113" s="28"/>
      <c r="C113" s="174"/>
      <c r="D113" s="55"/>
      <c r="E113" s="55"/>
      <c r="F113" s="55"/>
      <c r="G113" s="175"/>
      <c r="H113" s="176"/>
      <c r="I113" s="177"/>
      <c r="J113" s="177"/>
      <c r="K113" s="178"/>
      <c r="L113" s="17"/>
    </row>
    <row r="114" spans="1:12" x14ac:dyDescent="0.3">
      <c r="A114" s="17"/>
      <c r="B114" s="151" t="s">
        <v>15</v>
      </c>
      <c r="C114" s="134">
        <f>'Kustannusarvio|Rakennusselostus'!C109</f>
        <v>0</v>
      </c>
      <c r="D114" s="191">
        <f>'Kustannusarvio|Rakennusselostus'!D109</f>
        <v>0</v>
      </c>
      <c r="E114" s="191">
        <f>'Kustannusarvio|Rakennusselostus'!E109</f>
        <v>0</v>
      </c>
      <c r="F114" s="191">
        <f>'Kustannusarvio|Rakennusselostus'!F109</f>
        <v>0</v>
      </c>
      <c r="G114" s="192">
        <f t="shared" si="2"/>
        <v>0</v>
      </c>
      <c r="H114" s="191">
        <f>'Kustannusarvio|Rakennusselostus'!H109</f>
        <v>0</v>
      </c>
      <c r="I114" s="191">
        <f>'Kustannusarvio|Rakennusselostus'!I109</f>
        <v>0</v>
      </c>
      <c r="J114" s="191">
        <f>'Kustannusarvio|Rakennusselostus'!J109</f>
        <v>0</v>
      </c>
      <c r="K114" s="192">
        <f t="shared" si="3"/>
        <v>0</v>
      </c>
      <c r="L114" s="17"/>
    </row>
    <row r="115" spans="1:12" x14ac:dyDescent="0.3">
      <c r="A115" s="17"/>
      <c r="B115" s="135" t="s">
        <v>101</v>
      </c>
      <c r="C115" s="134">
        <f>'Kustannusarvio|Rakennusselostus'!C110</f>
        <v>0</v>
      </c>
      <c r="D115" s="193">
        <f>'Kustannusarvio|Rakennusselostus'!D110</f>
        <v>0</v>
      </c>
      <c r="E115" s="193">
        <f>'Kustannusarvio|Rakennusselostus'!E110</f>
        <v>0</v>
      </c>
      <c r="F115" s="193">
        <f>'Kustannusarvio|Rakennusselostus'!F110</f>
        <v>0</v>
      </c>
      <c r="G115" s="192">
        <f t="shared" si="2"/>
        <v>0</v>
      </c>
      <c r="H115" s="193">
        <f>'Kustannusarvio|Rakennusselostus'!H110</f>
        <v>0</v>
      </c>
      <c r="I115" s="193">
        <f>'Kustannusarvio|Rakennusselostus'!I110</f>
        <v>0</v>
      </c>
      <c r="J115" s="193">
        <f>'Kustannusarvio|Rakennusselostus'!J110</f>
        <v>0</v>
      </c>
      <c r="K115" s="192">
        <f t="shared" si="3"/>
        <v>0</v>
      </c>
      <c r="L115" s="18"/>
    </row>
    <row r="116" spans="1:12" x14ac:dyDescent="0.3">
      <c r="A116" s="17"/>
      <c r="B116" s="135" t="s">
        <v>102</v>
      </c>
      <c r="C116" s="134">
        <f>'Kustannusarvio|Rakennusselostus'!C111</f>
        <v>0</v>
      </c>
      <c r="D116" s="193">
        <f>'Kustannusarvio|Rakennusselostus'!D111</f>
        <v>0</v>
      </c>
      <c r="E116" s="193">
        <f>'Kustannusarvio|Rakennusselostus'!E111</f>
        <v>0</v>
      </c>
      <c r="F116" s="193">
        <f>'Kustannusarvio|Rakennusselostus'!F111</f>
        <v>0</v>
      </c>
      <c r="G116" s="192">
        <f t="shared" si="2"/>
        <v>0</v>
      </c>
      <c r="H116" s="193">
        <f>'Kustannusarvio|Rakennusselostus'!H111</f>
        <v>0</v>
      </c>
      <c r="I116" s="193">
        <f>'Kustannusarvio|Rakennusselostus'!I111</f>
        <v>0</v>
      </c>
      <c r="J116" s="193">
        <f>'Kustannusarvio|Rakennusselostus'!J111</f>
        <v>0</v>
      </c>
      <c r="K116" s="192">
        <f t="shared" si="3"/>
        <v>0</v>
      </c>
      <c r="L116" s="17"/>
    </row>
    <row r="117" spans="1:12" x14ac:dyDescent="0.3">
      <c r="A117" s="17"/>
      <c r="B117" s="135" t="s">
        <v>100</v>
      </c>
      <c r="C117" s="134">
        <f>'Kustannusarvio|Rakennusselostus'!C112</f>
        <v>0</v>
      </c>
      <c r="D117" s="193">
        <f>'Kustannusarvio|Rakennusselostus'!D112</f>
        <v>0</v>
      </c>
      <c r="E117" s="193">
        <f>'Kustannusarvio|Rakennusselostus'!E112</f>
        <v>0</v>
      </c>
      <c r="F117" s="193">
        <f>'Kustannusarvio|Rakennusselostus'!F112</f>
        <v>0</v>
      </c>
      <c r="G117" s="192">
        <f t="shared" si="2"/>
        <v>0</v>
      </c>
      <c r="H117" s="193">
        <f>'Kustannusarvio|Rakennusselostus'!H112</f>
        <v>0</v>
      </c>
      <c r="I117" s="193">
        <f>'Kustannusarvio|Rakennusselostus'!I112</f>
        <v>0</v>
      </c>
      <c r="J117" s="193">
        <f>'Kustannusarvio|Rakennusselostus'!J112</f>
        <v>0</v>
      </c>
      <c r="K117" s="192">
        <f t="shared" si="3"/>
        <v>0</v>
      </c>
      <c r="L117" s="17"/>
    </row>
    <row r="118" spans="1:12" x14ac:dyDescent="0.3">
      <c r="A118" s="17"/>
      <c r="B118" s="208" t="str">
        <f>'Kustannusarvio|Rakennusselostus'!B113</f>
        <v>Muut tilaelementit</v>
      </c>
      <c r="C118" s="134">
        <f>'Kustannusarvio|Rakennusselostus'!C113</f>
        <v>0</v>
      </c>
      <c r="D118" s="193">
        <f>'Kustannusarvio|Rakennusselostus'!D113</f>
        <v>0</v>
      </c>
      <c r="E118" s="193">
        <f>'Kustannusarvio|Rakennusselostus'!E113</f>
        <v>0</v>
      </c>
      <c r="F118" s="193">
        <f>'Kustannusarvio|Rakennusselostus'!F113</f>
        <v>0</v>
      </c>
      <c r="G118" s="192">
        <f t="shared" si="2"/>
        <v>0</v>
      </c>
      <c r="H118" s="193">
        <f>'Kustannusarvio|Rakennusselostus'!H113</f>
        <v>0</v>
      </c>
      <c r="I118" s="193">
        <f>'Kustannusarvio|Rakennusselostus'!I113</f>
        <v>0</v>
      </c>
      <c r="J118" s="193">
        <f>'Kustannusarvio|Rakennusselostus'!J113</f>
        <v>0</v>
      </c>
      <c r="K118" s="192">
        <f t="shared" si="3"/>
        <v>0</v>
      </c>
      <c r="L118" s="17"/>
    </row>
    <row r="119" spans="1:12" x14ac:dyDescent="0.3">
      <c r="A119" s="17"/>
      <c r="B119" s="208" t="str">
        <f>'Kustannusarvio|Rakennusselostus'!B114</f>
        <v>Muut tilaelementit</v>
      </c>
      <c r="C119" s="134">
        <f>'Kustannusarvio|Rakennusselostus'!C114</f>
        <v>0</v>
      </c>
      <c r="D119" s="193">
        <f>'Kustannusarvio|Rakennusselostus'!D114</f>
        <v>0</v>
      </c>
      <c r="E119" s="193">
        <f>'Kustannusarvio|Rakennusselostus'!E114</f>
        <v>0</v>
      </c>
      <c r="F119" s="193">
        <f>'Kustannusarvio|Rakennusselostus'!F114</f>
        <v>0</v>
      </c>
      <c r="G119" s="192">
        <f t="shared" si="2"/>
        <v>0</v>
      </c>
      <c r="H119" s="193">
        <f>'Kustannusarvio|Rakennusselostus'!H114</f>
        <v>0</v>
      </c>
      <c r="I119" s="193">
        <f>'Kustannusarvio|Rakennusselostus'!I114</f>
        <v>0</v>
      </c>
      <c r="J119" s="193">
        <f>'Kustannusarvio|Rakennusselostus'!J114</f>
        <v>0</v>
      </c>
      <c r="K119" s="192">
        <f t="shared" si="3"/>
        <v>0</v>
      </c>
      <c r="L119" s="17"/>
    </row>
    <row r="120" spans="1:12" x14ac:dyDescent="0.3">
      <c r="A120" s="17"/>
      <c r="B120" s="208" t="str">
        <f>'Kustannusarvio|Rakennusselostus'!B115</f>
        <v>Muut tilaelementit</v>
      </c>
      <c r="C120" s="134">
        <f>'Kustannusarvio|Rakennusselostus'!C115</f>
        <v>0</v>
      </c>
      <c r="D120" s="210">
        <f>'Kustannusarvio|Rakennusselostus'!D115</f>
        <v>0</v>
      </c>
      <c r="E120" s="210">
        <f>'Kustannusarvio|Rakennusselostus'!E115</f>
        <v>0</v>
      </c>
      <c r="F120" s="210">
        <f>'Kustannusarvio|Rakennusselostus'!F115</f>
        <v>0</v>
      </c>
      <c r="G120" s="192">
        <f t="shared" si="2"/>
        <v>0</v>
      </c>
      <c r="H120" s="210">
        <f>'Kustannusarvio|Rakennusselostus'!H115</f>
        <v>0</v>
      </c>
      <c r="I120" s="210">
        <f>'Kustannusarvio|Rakennusselostus'!I115</f>
        <v>0</v>
      </c>
      <c r="J120" s="210">
        <f>'Kustannusarvio|Rakennusselostus'!J115</f>
        <v>0</v>
      </c>
      <c r="K120" s="192">
        <f t="shared" si="3"/>
        <v>0</v>
      </c>
      <c r="L120" s="17"/>
    </row>
    <row r="121" spans="1:12" x14ac:dyDescent="0.3">
      <c r="A121" s="27" t="s">
        <v>104</v>
      </c>
      <c r="B121" s="28"/>
      <c r="C121" s="174"/>
      <c r="D121" s="55"/>
      <c r="E121" s="55"/>
      <c r="F121" s="55"/>
      <c r="G121" s="175"/>
      <c r="H121" s="176"/>
      <c r="I121" s="177"/>
      <c r="J121" s="177"/>
      <c r="K121" s="178"/>
      <c r="L121" s="17"/>
    </row>
    <row r="122" spans="1:12" x14ac:dyDescent="0.3">
      <c r="A122" s="38" t="s">
        <v>136</v>
      </c>
      <c r="B122" s="38"/>
      <c r="C122" s="179"/>
      <c r="D122" s="180"/>
      <c r="E122" s="180"/>
      <c r="F122" s="180"/>
      <c r="G122" s="181"/>
      <c r="H122" s="182"/>
      <c r="I122" s="180"/>
      <c r="J122" s="180"/>
      <c r="K122" s="183"/>
      <c r="L122" s="17"/>
    </row>
    <row r="123" spans="1:12" x14ac:dyDescent="0.3">
      <c r="A123" s="17"/>
      <c r="B123" s="151" t="s">
        <v>113</v>
      </c>
      <c r="C123" s="134">
        <f>'Kustannusarvio|Rakennusselostus'!C118</f>
        <v>0</v>
      </c>
      <c r="D123" s="191">
        <f>'Kustannusarvio|Rakennusselostus'!D118</f>
        <v>0</v>
      </c>
      <c r="E123" s="191">
        <f>'Kustannusarvio|Rakennusselostus'!E118</f>
        <v>0</v>
      </c>
      <c r="F123" s="191">
        <f>'Kustannusarvio|Rakennusselostus'!F118</f>
        <v>0</v>
      </c>
      <c r="G123" s="192">
        <f t="shared" si="2"/>
        <v>0</v>
      </c>
      <c r="H123" s="191">
        <f>'Kustannusarvio|Rakennusselostus'!H118</f>
        <v>0</v>
      </c>
      <c r="I123" s="191">
        <f>'Kustannusarvio|Rakennusselostus'!I118</f>
        <v>0</v>
      </c>
      <c r="J123" s="191">
        <f>'Kustannusarvio|Rakennusselostus'!J118</f>
        <v>0</v>
      </c>
      <c r="K123" s="192">
        <f t="shared" si="3"/>
        <v>0</v>
      </c>
      <c r="L123" s="17"/>
    </row>
    <row r="124" spans="1:12" x14ac:dyDescent="0.3">
      <c r="A124" s="17"/>
      <c r="B124" s="135" t="s">
        <v>109</v>
      </c>
      <c r="C124" s="134">
        <f>'Kustannusarvio|Rakennusselostus'!C119</f>
        <v>0</v>
      </c>
      <c r="D124" s="193">
        <f>'Kustannusarvio|Rakennusselostus'!D119</f>
        <v>0</v>
      </c>
      <c r="E124" s="193">
        <f>'Kustannusarvio|Rakennusselostus'!E119</f>
        <v>0</v>
      </c>
      <c r="F124" s="193">
        <f>'Kustannusarvio|Rakennusselostus'!F119</f>
        <v>0</v>
      </c>
      <c r="G124" s="192">
        <f t="shared" si="2"/>
        <v>0</v>
      </c>
      <c r="H124" s="193">
        <f>'Kustannusarvio|Rakennusselostus'!H119</f>
        <v>0</v>
      </c>
      <c r="I124" s="193">
        <f>'Kustannusarvio|Rakennusselostus'!I119</f>
        <v>0</v>
      </c>
      <c r="J124" s="193">
        <f>'Kustannusarvio|Rakennusselostus'!J119</f>
        <v>0</v>
      </c>
      <c r="K124" s="192">
        <f t="shared" si="3"/>
        <v>0</v>
      </c>
      <c r="L124" s="17"/>
    </row>
    <row r="125" spans="1:12" x14ac:dyDescent="0.3">
      <c r="A125" s="17"/>
      <c r="B125" s="135" t="s">
        <v>6</v>
      </c>
      <c r="C125" s="134">
        <f>'Kustannusarvio|Rakennusselostus'!C120</f>
        <v>0</v>
      </c>
      <c r="D125" s="193">
        <f>'Kustannusarvio|Rakennusselostus'!D120</f>
        <v>0</v>
      </c>
      <c r="E125" s="193">
        <f>'Kustannusarvio|Rakennusselostus'!E120</f>
        <v>0</v>
      </c>
      <c r="F125" s="193">
        <f>'Kustannusarvio|Rakennusselostus'!F120</f>
        <v>0</v>
      </c>
      <c r="G125" s="192">
        <f t="shared" si="2"/>
        <v>0</v>
      </c>
      <c r="H125" s="193">
        <f>'Kustannusarvio|Rakennusselostus'!H120</f>
        <v>0</v>
      </c>
      <c r="I125" s="193">
        <f>'Kustannusarvio|Rakennusselostus'!I120</f>
        <v>0</v>
      </c>
      <c r="J125" s="193">
        <f>'Kustannusarvio|Rakennusselostus'!J120</f>
        <v>0</v>
      </c>
      <c r="K125" s="192">
        <f t="shared" si="3"/>
        <v>0</v>
      </c>
      <c r="L125" s="17"/>
    </row>
    <row r="126" spans="1:12" x14ac:dyDescent="0.3">
      <c r="A126" s="17"/>
      <c r="B126" s="135" t="s">
        <v>110</v>
      </c>
      <c r="C126" s="134">
        <f>'Kustannusarvio|Rakennusselostus'!C121</f>
        <v>0</v>
      </c>
      <c r="D126" s="193">
        <f>'Kustannusarvio|Rakennusselostus'!D121</f>
        <v>0</v>
      </c>
      <c r="E126" s="193">
        <f>'Kustannusarvio|Rakennusselostus'!E121</f>
        <v>0</v>
      </c>
      <c r="F126" s="193">
        <f>'Kustannusarvio|Rakennusselostus'!F121</f>
        <v>0</v>
      </c>
      <c r="G126" s="192">
        <f t="shared" si="2"/>
        <v>0</v>
      </c>
      <c r="H126" s="193">
        <f>'Kustannusarvio|Rakennusselostus'!H121</f>
        <v>0</v>
      </c>
      <c r="I126" s="193">
        <f>'Kustannusarvio|Rakennusselostus'!I121</f>
        <v>0</v>
      </c>
      <c r="J126" s="193">
        <f>'Kustannusarvio|Rakennusselostus'!J121</f>
        <v>0</v>
      </c>
      <c r="K126" s="192">
        <f t="shared" si="3"/>
        <v>0</v>
      </c>
      <c r="L126" s="17"/>
    </row>
    <row r="127" spans="1:12" x14ac:dyDescent="0.3">
      <c r="A127" s="17"/>
      <c r="B127" s="135" t="s">
        <v>114</v>
      </c>
      <c r="C127" s="134">
        <f>'Kustannusarvio|Rakennusselostus'!C122</f>
        <v>0</v>
      </c>
      <c r="D127" s="193">
        <f>'Kustannusarvio|Rakennusselostus'!D122</f>
        <v>0</v>
      </c>
      <c r="E127" s="193">
        <f>'Kustannusarvio|Rakennusselostus'!E122</f>
        <v>0</v>
      </c>
      <c r="F127" s="193">
        <f>'Kustannusarvio|Rakennusselostus'!F122</f>
        <v>0</v>
      </c>
      <c r="G127" s="192">
        <f t="shared" si="2"/>
        <v>0</v>
      </c>
      <c r="H127" s="193">
        <f>'Kustannusarvio|Rakennusselostus'!H122</f>
        <v>0</v>
      </c>
      <c r="I127" s="193">
        <f>'Kustannusarvio|Rakennusselostus'!I122</f>
        <v>0</v>
      </c>
      <c r="J127" s="193">
        <f>'Kustannusarvio|Rakennusselostus'!J122</f>
        <v>0</v>
      </c>
      <c r="K127" s="192">
        <f t="shared" si="3"/>
        <v>0</v>
      </c>
      <c r="L127" s="17"/>
    </row>
    <row r="128" spans="1:12" x14ac:dyDescent="0.3">
      <c r="A128" s="17"/>
      <c r="B128" s="135" t="s">
        <v>111</v>
      </c>
      <c r="C128" s="134">
        <f>'Kustannusarvio|Rakennusselostus'!C123</f>
        <v>0</v>
      </c>
      <c r="D128" s="193">
        <f>'Kustannusarvio|Rakennusselostus'!D123</f>
        <v>0</v>
      </c>
      <c r="E128" s="193">
        <f>'Kustannusarvio|Rakennusselostus'!E123</f>
        <v>0</v>
      </c>
      <c r="F128" s="193">
        <f>'Kustannusarvio|Rakennusselostus'!F123</f>
        <v>0</v>
      </c>
      <c r="G128" s="192">
        <f t="shared" si="2"/>
        <v>0</v>
      </c>
      <c r="H128" s="193">
        <f>'Kustannusarvio|Rakennusselostus'!H123</f>
        <v>0</v>
      </c>
      <c r="I128" s="193">
        <f>'Kustannusarvio|Rakennusselostus'!I123</f>
        <v>0</v>
      </c>
      <c r="J128" s="193">
        <f>'Kustannusarvio|Rakennusselostus'!J123</f>
        <v>0</v>
      </c>
      <c r="K128" s="192">
        <f t="shared" si="3"/>
        <v>0</v>
      </c>
      <c r="L128" s="17"/>
    </row>
    <row r="129" spans="1:12" x14ac:dyDescent="0.3">
      <c r="A129" s="17"/>
      <c r="B129" s="135" t="s">
        <v>112</v>
      </c>
      <c r="C129" s="134">
        <f>'Kustannusarvio|Rakennusselostus'!C124</f>
        <v>0</v>
      </c>
      <c r="D129" s="193">
        <f>'Kustannusarvio|Rakennusselostus'!D124</f>
        <v>0</v>
      </c>
      <c r="E129" s="193">
        <f>'Kustannusarvio|Rakennusselostus'!E124</f>
        <v>0</v>
      </c>
      <c r="F129" s="193">
        <f>'Kustannusarvio|Rakennusselostus'!F124</f>
        <v>0</v>
      </c>
      <c r="G129" s="192">
        <f t="shared" si="2"/>
        <v>0</v>
      </c>
      <c r="H129" s="193">
        <f>'Kustannusarvio|Rakennusselostus'!H124</f>
        <v>0</v>
      </c>
      <c r="I129" s="193">
        <f>'Kustannusarvio|Rakennusselostus'!I124</f>
        <v>0</v>
      </c>
      <c r="J129" s="193">
        <f>'Kustannusarvio|Rakennusselostus'!J124</f>
        <v>0</v>
      </c>
      <c r="K129" s="192">
        <f t="shared" si="3"/>
        <v>0</v>
      </c>
      <c r="L129" s="17"/>
    </row>
    <row r="130" spans="1:12" x14ac:dyDescent="0.3">
      <c r="A130" s="17"/>
      <c r="B130" s="148" t="s">
        <v>117</v>
      </c>
      <c r="C130" s="134">
        <f>'Kustannusarvio|Rakennusselostus'!C125</f>
        <v>0</v>
      </c>
      <c r="D130" s="193">
        <f>'Kustannusarvio|Rakennusselostus'!D125</f>
        <v>0</v>
      </c>
      <c r="E130" s="193">
        <f>'Kustannusarvio|Rakennusselostus'!E125</f>
        <v>0</v>
      </c>
      <c r="F130" s="193">
        <f>'Kustannusarvio|Rakennusselostus'!F125</f>
        <v>0</v>
      </c>
      <c r="G130" s="192">
        <f t="shared" si="2"/>
        <v>0</v>
      </c>
      <c r="H130" s="193">
        <f>'Kustannusarvio|Rakennusselostus'!H125</f>
        <v>0</v>
      </c>
      <c r="I130" s="193">
        <f>'Kustannusarvio|Rakennusselostus'!I125</f>
        <v>0</v>
      </c>
      <c r="J130" s="193">
        <f>'Kustannusarvio|Rakennusselostus'!J125</f>
        <v>0</v>
      </c>
      <c r="K130" s="192">
        <f t="shared" si="3"/>
        <v>0</v>
      </c>
      <c r="L130" s="17"/>
    </row>
    <row r="131" spans="1:12" x14ac:dyDescent="0.3">
      <c r="A131" s="17"/>
      <c r="B131" s="135" t="s">
        <v>115</v>
      </c>
      <c r="C131" s="134">
        <f>'Kustannusarvio|Rakennusselostus'!C126</f>
        <v>0</v>
      </c>
      <c r="D131" s="193">
        <f>'Kustannusarvio|Rakennusselostus'!D126</f>
        <v>0</v>
      </c>
      <c r="E131" s="193">
        <f>'Kustannusarvio|Rakennusselostus'!E126</f>
        <v>0</v>
      </c>
      <c r="F131" s="193">
        <f>'Kustannusarvio|Rakennusselostus'!F126</f>
        <v>0</v>
      </c>
      <c r="G131" s="192">
        <f t="shared" si="2"/>
        <v>0</v>
      </c>
      <c r="H131" s="193">
        <f>'Kustannusarvio|Rakennusselostus'!H126</f>
        <v>0</v>
      </c>
      <c r="I131" s="193">
        <f>'Kustannusarvio|Rakennusselostus'!I126</f>
        <v>0</v>
      </c>
      <c r="J131" s="193">
        <f>'Kustannusarvio|Rakennusselostus'!J126</f>
        <v>0</v>
      </c>
      <c r="K131" s="192">
        <f t="shared" si="3"/>
        <v>0</v>
      </c>
      <c r="L131" s="17"/>
    </row>
    <row r="132" spans="1:12" x14ac:dyDescent="0.3">
      <c r="A132" s="17"/>
      <c r="B132" s="135" t="s">
        <v>116</v>
      </c>
      <c r="C132" s="134">
        <f>'Kustannusarvio|Rakennusselostus'!C127</f>
        <v>0</v>
      </c>
      <c r="D132" s="193">
        <f>'Kustannusarvio|Rakennusselostus'!D127</f>
        <v>0</v>
      </c>
      <c r="E132" s="193">
        <f>'Kustannusarvio|Rakennusselostus'!E127</f>
        <v>0</v>
      </c>
      <c r="F132" s="193">
        <f>'Kustannusarvio|Rakennusselostus'!F127</f>
        <v>0</v>
      </c>
      <c r="G132" s="192">
        <f t="shared" si="2"/>
        <v>0</v>
      </c>
      <c r="H132" s="193">
        <f>'Kustannusarvio|Rakennusselostus'!H127</f>
        <v>0</v>
      </c>
      <c r="I132" s="193">
        <f>'Kustannusarvio|Rakennusselostus'!I127</f>
        <v>0</v>
      </c>
      <c r="J132" s="193">
        <f>'Kustannusarvio|Rakennusselostus'!J127</f>
        <v>0</v>
      </c>
      <c r="K132" s="192">
        <f t="shared" si="3"/>
        <v>0</v>
      </c>
      <c r="L132" s="17"/>
    </row>
    <row r="133" spans="1:12" x14ac:dyDescent="0.3">
      <c r="A133" s="17"/>
      <c r="B133" s="135" t="s">
        <v>172</v>
      </c>
      <c r="C133" s="134">
        <f>'Kustannusarvio|Rakennusselostus'!C128</f>
        <v>0</v>
      </c>
      <c r="D133" s="193">
        <f>'Kustannusarvio|Rakennusselostus'!D128</f>
        <v>0</v>
      </c>
      <c r="E133" s="193">
        <f>'Kustannusarvio|Rakennusselostus'!E128</f>
        <v>0</v>
      </c>
      <c r="F133" s="193">
        <f>'Kustannusarvio|Rakennusselostus'!F128</f>
        <v>0</v>
      </c>
      <c r="G133" s="192">
        <f t="shared" si="2"/>
        <v>0</v>
      </c>
      <c r="H133" s="193">
        <f>'Kustannusarvio|Rakennusselostus'!H128</f>
        <v>0</v>
      </c>
      <c r="I133" s="193">
        <f>'Kustannusarvio|Rakennusselostus'!I128</f>
        <v>0</v>
      </c>
      <c r="J133" s="193">
        <f>'Kustannusarvio|Rakennusselostus'!J128</f>
        <v>0</v>
      </c>
      <c r="K133" s="192">
        <f t="shared" si="3"/>
        <v>0</v>
      </c>
      <c r="L133" s="17"/>
    </row>
    <row r="134" spans="1:12" x14ac:dyDescent="0.3">
      <c r="A134" s="17"/>
      <c r="B134" s="135" t="s">
        <v>118</v>
      </c>
      <c r="C134" s="134">
        <f>'Kustannusarvio|Rakennusselostus'!C129</f>
        <v>0</v>
      </c>
      <c r="D134" s="193">
        <f>'Kustannusarvio|Rakennusselostus'!D129</f>
        <v>0</v>
      </c>
      <c r="E134" s="193">
        <f>'Kustannusarvio|Rakennusselostus'!E129</f>
        <v>0</v>
      </c>
      <c r="F134" s="193">
        <f>'Kustannusarvio|Rakennusselostus'!F129</f>
        <v>0</v>
      </c>
      <c r="G134" s="192">
        <f t="shared" si="2"/>
        <v>0</v>
      </c>
      <c r="H134" s="193">
        <f>'Kustannusarvio|Rakennusselostus'!H129</f>
        <v>0</v>
      </c>
      <c r="I134" s="193">
        <f>'Kustannusarvio|Rakennusselostus'!I129</f>
        <v>0</v>
      </c>
      <c r="J134" s="193">
        <f>'Kustannusarvio|Rakennusselostus'!J129</f>
        <v>0</v>
      </c>
      <c r="K134" s="192">
        <f t="shared" si="3"/>
        <v>0</v>
      </c>
      <c r="L134" s="18"/>
    </row>
    <row r="135" spans="1:12" x14ac:dyDescent="0.3">
      <c r="A135" s="17"/>
      <c r="B135" s="148" t="s">
        <v>121</v>
      </c>
      <c r="C135" s="134">
        <f>'Kustannusarvio|Rakennusselostus'!C130</f>
        <v>0</v>
      </c>
      <c r="D135" s="193">
        <f>'Kustannusarvio|Rakennusselostus'!D130</f>
        <v>0</v>
      </c>
      <c r="E135" s="193">
        <f>'Kustannusarvio|Rakennusselostus'!E130</f>
        <v>0</v>
      </c>
      <c r="F135" s="193">
        <f>'Kustannusarvio|Rakennusselostus'!F130</f>
        <v>0</v>
      </c>
      <c r="G135" s="192">
        <f t="shared" si="2"/>
        <v>0</v>
      </c>
      <c r="H135" s="193">
        <f>'Kustannusarvio|Rakennusselostus'!H130</f>
        <v>0</v>
      </c>
      <c r="I135" s="193">
        <f>'Kustannusarvio|Rakennusselostus'!I130</f>
        <v>0</v>
      </c>
      <c r="J135" s="193">
        <f>'Kustannusarvio|Rakennusselostus'!J130</f>
        <v>0</v>
      </c>
      <c r="K135" s="192">
        <f t="shared" si="3"/>
        <v>0</v>
      </c>
      <c r="L135" s="17"/>
    </row>
    <row r="136" spans="1:12" x14ac:dyDescent="0.3">
      <c r="A136" s="17"/>
      <c r="B136" s="148" t="s">
        <v>122</v>
      </c>
      <c r="C136" s="134">
        <f>'Kustannusarvio|Rakennusselostus'!C131</f>
        <v>0</v>
      </c>
      <c r="D136" s="193">
        <f>'Kustannusarvio|Rakennusselostus'!D131</f>
        <v>0</v>
      </c>
      <c r="E136" s="193">
        <f>'Kustannusarvio|Rakennusselostus'!E131</f>
        <v>0</v>
      </c>
      <c r="F136" s="193">
        <f>'Kustannusarvio|Rakennusselostus'!F131</f>
        <v>0</v>
      </c>
      <c r="G136" s="192">
        <f t="shared" si="2"/>
        <v>0</v>
      </c>
      <c r="H136" s="193">
        <f>'Kustannusarvio|Rakennusselostus'!H131</f>
        <v>0</v>
      </c>
      <c r="I136" s="193">
        <f>'Kustannusarvio|Rakennusselostus'!I131</f>
        <v>0</v>
      </c>
      <c r="J136" s="193">
        <f>'Kustannusarvio|Rakennusselostus'!J131</f>
        <v>0</v>
      </c>
      <c r="K136" s="192">
        <f t="shared" si="3"/>
        <v>0</v>
      </c>
      <c r="L136" s="17"/>
    </row>
    <row r="137" spans="1:12" x14ac:dyDescent="0.3">
      <c r="A137" s="17"/>
      <c r="B137" s="148" t="s">
        <v>137</v>
      </c>
      <c r="C137" s="134">
        <f>'Kustannusarvio|Rakennusselostus'!C132</f>
        <v>0</v>
      </c>
      <c r="D137" s="193">
        <f>'Kustannusarvio|Rakennusselostus'!D132</f>
        <v>0</v>
      </c>
      <c r="E137" s="193">
        <f>'Kustannusarvio|Rakennusselostus'!E132</f>
        <v>0</v>
      </c>
      <c r="F137" s="193">
        <f>'Kustannusarvio|Rakennusselostus'!F132</f>
        <v>0</v>
      </c>
      <c r="G137" s="192">
        <f t="shared" si="2"/>
        <v>0</v>
      </c>
      <c r="H137" s="193">
        <f>'Kustannusarvio|Rakennusselostus'!H132</f>
        <v>0</v>
      </c>
      <c r="I137" s="193">
        <f>'Kustannusarvio|Rakennusselostus'!I132</f>
        <v>0</v>
      </c>
      <c r="J137" s="193">
        <f>'Kustannusarvio|Rakennusselostus'!J132</f>
        <v>0</v>
      </c>
      <c r="K137" s="192">
        <f t="shared" si="3"/>
        <v>0</v>
      </c>
      <c r="L137" s="17"/>
    </row>
    <row r="138" spans="1:12" x14ac:dyDescent="0.3">
      <c r="A138" s="17"/>
      <c r="B138" s="148" t="s">
        <v>123</v>
      </c>
      <c r="C138" s="134">
        <f>'Kustannusarvio|Rakennusselostus'!C133</f>
        <v>0</v>
      </c>
      <c r="D138" s="193">
        <f>'Kustannusarvio|Rakennusselostus'!D133</f>
        <v>0</v>
      </c>
      <c r="E138" s="193">
        <f>'Kustannusarvio|Rakennusselostus'!E133</f>
        <v>0</v>
      </c>
      <c r="F138" s="193">
        <f>'Kustannusarvio|Rakennusselostus'!F133</f>
        <v>0</v>
      </c>
      <c r="G138" s="192">
        <f t="shared" si="2"/>
        <v>0</v>
      </c>
      <c r="H138" s="193">
        <f>'Kustannusarvio|Rakennusselostus'!H133</f>
        <v>0</v>
      </c>
      <c r="I138" s="193">
        <f>'Kustannusarvio|Rakennusselostus'!I133</f>
        <v>0</v>
      </c>
      <c r="J138" s="193">
        <f>'Kustannusarvio|Rakennusselostus'!J133</f>
        <v>0</v>
      </c>
      <c r="K138" s="192">
        <f t="shared" si="3"/>
        <v>0</v>
      </c>
      <c r="L138" s="17"/>
    </row>
    <row r="139" spans="1:12" x14ac:dyDescent="0.3">
      <c r="A139" s="17"/>
      <c r="B139" s="209" t="str">
        <f>'Kustannusarvio|Rakennusselostus'!B134</f>
        <v>Muu järjestelmä</v>
      </c>
      <c r="C139" s="134">
        <f>'Kustannusarvio|Rakennusselostus'!C134</f>
        <v>0</v>
      </c>
      <c r="D139" s="210">
        <f>'Kustannusarvio|Rakennusselostus'!D134</f>
        <v>0</v>
      </c>
      <c r="E139" s="210">
        <f>'Kustannusarvio|Rakennusselostus'!E134</f>
        <v>0</v>
      </c>
      <c r="F139" s="210">
        <f>'Kustannusarvio|Rakennusselostus'!F134</f>
        <v>0</v>
      </c>
      <c r="G139" s="192">
        <f t="shared" si="2"/>
        <v>0</v>
      </c>
      <c r="H139" s="210">
        <f>'Kustannusarvio|Rakennusselostus'!H134</f>
        <v>0</v>
      </c>
      <c r="I139" s="210">
        <f>'Kustannusarvio|Rakennusselostus'!I134</f>
        <v>0</v>
      </c>
      <c r="J139" s="210">
        <f>'Kustannusarvio|Rakennusselostus'!J134</f>
        <v>0</v>
      </c>
      <c r="K139" s="192">
        <f t="shared" si="3"/>
        <v>0</v>
      </c>
      <c r="L139" s="17"/>
    </row>
    <row r="140" spans="1:12" x14ac:dyDescent="0.3">
      <c r="A140" s="27" t="s">
        <v>120</v>
      </c>
      <c r="B140" s="28"/>
      <c r="C140" s="174"/>
      <c r="D140" s="55"/>
      <c r="E140" s="55"/>
      <c r="F140" s="55"/>
      <c r="G140" s="175"/>
      <c r="H140" s="176"/>
      <c r="I140" s="177"/>
      <c r="J140" s="177"/>
      <c r="K140" s="178"/>
      <c r="L140" s="17"/>
    </row>
    <row r="141" spans="1:12" x14ac:dyDescent="0.3">
      <c r="A141" s="17"/>
      <c r="B141" s="151" t="s">
        <v>7</v>
      </c>
      <c r="C141" s="132">
        <f>'Kustannusarvio|Rakennusselostus'!C136</f>
        <v>0</v>
      </c>
      <c r="D141" s="191">
        <f>'Kustannusarvio|Rakennusselostus'!D136</f>
        <v>0</v>
      </c>
      <c r="E141" s="191">
        <f>'Kustannusarvio|Rakennusselostus'!E136</f>
        <v>0</v>
      </c>
      <c r="F141" s="191">
        <f>'Kustannusarvio|Rakennusselostus'!F136</f>
        <v>0</v>
      </c>
      <c r="G141" s="192">
        <f t="shared" ref="G141:G151" si="4">F141*D141</f>
        <v>0</v>
      </c>
      <c r="H141" s="191">
        <f>'Kustannusarvio|Rakennusselostus'!H136</f>
        <v>0</v>
      </c>
      <c r="I141" s="191">
        <f>'Kustannusarvio|Rakennusselostus'!I136</f>
        <v>0</v>
      </c>
      <c r="J141" s="191">
        <f>'Kustannusarvio|Rakennusselostus'!J136</f>
        <v>0</v>
      </c>
      <c r="K141" s="192">
        <f t="shared" ref="K141:K151" si="5">G141+H141+I141*J141</f>
        <v>0</v>
      </c>
      <c r="L141" s="17"/>
    </row>
    <row r="142" spans="1:12" x14ac:dyDescent="0.3">
      <c r="A142" s="17"/>
      <c r="B142" s="135" t="s">
        <v>8</v>
      </c>
      <c r="C142" s="134">
        <f>'Kustannusarvio|Rakennusselostus'!C137</f>
        <v>0</v>
      </c>
      <c r="D142" s="193">
        <f>'Kustannusarvio|Rakennusselostus'!D137</f>
        <v>0</v>
      </c>
      <c r="E142" s="193">
        <f>'Kustannusarvio|Rakennusselostus'!E137</f>
        <v>0</v>
      </c>
      <c r="F142" s="193">
        <f>'Kustannusarvio|Rakennusselostus'!F137</f>
        <v>0</v>
      </c>
      <c r="G142" s="192">
        <f t="shared" si="4"/>
        <v>0</v>
      </c>
      <c r="H142" s="193">
        <f>'Kustannusarvio|Rakennusselostus'!H137</f>
        <v>0</v>
      </c>
      <c r="I142" s="193">
        <f>'Kustannusarvio|Rakennusselostus'!I137</f>
        <v>0</v>
      </c>
      <c r="J142" s="193">
        <f>'Kustannusarvio|Rakennusselostus'!J137</f>
        <v>0</v>
      </c>
      <c r="K142" s="192">
        <f t="shared" si="5"/>
        <v>0</v>
      </c>
      <c r="L142" s="17"/>
    </row>
    <row r="143" spans="1:12" x14ac:dyDescent="0.3">
      <c r="A143" s="17"/>
      <c r="B143" s="135" t="s">
        <v>35</v>
      </c>
      <c r="C143" s="134">
        <f>'Kustannusarvio|Rakennusselostus'!C138</f>
        <v>0</v>
      </c>
      <c r="D143" s="193">
        <f>'Kustannusarvio|Rakennusselostus'!D138</f>
        <v>0</v>
      </c>
      <c r="E143" s="193">
        <f>'Kustannusarvio|Rakennusselostus'!E138</f>
        <v>0</v>
      </c>
      <c r="F143" s="193">
        <f>'Kustannusarvio|Rakennusselostus'!F138</f>
        <v>0</v>
      </c>
      <c r="G143" s="192">
        <f t="shared" si="4"/>
        <v>0</v>
      </c>
      <c r="H143" s="193">
        <f>'Kustannusarvio|Rakennusselostus'!H138</f>
        <v>0</v>
      </c>
      <c r="I143" s="193">
        <f>'Kustannusarvio|Rakennusselostus'!I138</f>
        <v>0</v>
      </c>
      <c r="J143" s="193">
        <f>'Kustannusarvio|Rakennusselostus'!J138</f>
        <v>0</v>
      </c>
      <c r="K143" s="192">
        <f t="shared" si="5"/>
        <v>0</v>
      </c>
      <c r="L143" s="17"/>
    </row>
    <row r="144" spans="1:12" x14ac:dyDescent="0.3">
      <c r="A144" s="17"/>
      <c r="B144" s="135" t="s">
        <v>36</v>
      </c>
      <c r="C144" s="134">
        <f>'Kustannusarvio|Rakennusselostus'!C139</f>
        <v>0</v>
      </c>
      <c r="D144" s="193">
        <f>'Kustannusarvio|Rakennusselostus'!D139</f>
        <v>0</v>
      </c>
      <c r="E144" s="193">
        <f>'Kustannusarvio|Rakennusselostus'!E139</f>
        <v>0</v>
      </c>
      <c r="F144" s="193">
        <f>'Kustannusarvio|Rakennusselostus'!F139</f>
        <v>0</v>
      </c>
      <c r="G144" s="192">
        <f t="shared" si="4"/>
        <v>0</v>
      </c>
      <c r="H144" s="193">
        <f>'Kustannusarvio|Rakennusselostus'!H139</f>
        <v>0</v>
      </c>
      <c r="I144" s="193">
        <f>'Kustannusarvio|Rakennusselostus'!I139</f>
        <v>0</v>
      </c>
      <c r="J144" s="193">
        <f>'Kustannusarvio|Rakennusselostus'!J139</f>
        <v>0</v>
      </c>
      <c r="K144" s="192">
        <f t="shared" si="5"/>
        <v>0</v>
      </c>
      <c r="L144" s="17"/>
    </row>
    <row r="145" spans="1:12" x14ac:dyDescent="0.3">
      <c r="A145" s="17"/>
      <c r="B145" s="135" t="s">
        <v>138</v>
      </c>
      <c r="C145" s="134">
        <f>'Kustannusarvio|Rakennusselostus'!C140</f>
        <v>0</v>
      </c>
      <c r="D145" s="193">
        <f>'Kustannusarvio|Rakennusselostus'!D140</f>
        <v>0</v>
      </c>
      <c r="E145" s="193">
        <f>'Kustannusarvio|Rakennusselostus'!E140</f>
        <v>0</v>
      </c>
      <c r="F145" s="193">
        <f>'Kustannusarvio|Rakennusselostus'!F140</f>
        <v>0</v>
      </c>
      <c r="G145" s="192">
        <f t="shared" si="4"/>
        <v>0</v>
      </c>
      <c r="H145" s="193">
        <f>'Kustannusarvio|Rakennusselostus'!H140</f>
        <v>0</v>
      </c>
      <c r="I145" s="193">
        <f>'Kustannusarvio|Rakennusselostus'!I140</f>
        <v>0</v>
      </c>
      <c r="J145" s="193">
        <f>'Kustannusarvio|Rakennusselostus'!J140</f>
        <v>0</v>
      </c>
      <c r="K145" s="192">
        <f t="shared" si="5"/>
        <v>0</v>
      </c>
      <c r="L145" s="17"/>
    </row>
    <row r="146" spans="1:12" x14ac:dyDescent="0.3">
      <c r="A146" s="17"/>
      <c r="B146" s="135" t="s">
        <v>23</v>
      </c>
      <c r="C146" s="134">
        <f>'Kustannusarvio|Rakennusselostus'!C141</f>
        <v>0</v>
      </c>
      <c r="D146" s="193">
        <f>'Kustannusarvio|Rakennusselostus'!D141</f>
        <v>0</v>
      </c>
      <c r="E146" s="193">
        <f>'Kustannusarvio|Rakennusselostus'!E141</f>
        <v>0</v>
      </c>
      <c r="F146" s="193">
        <f>'Kustannusarvio|Rakennusselostus'!F141</f>
        <v>0</v>
      </c>
      <c r="G146" s="192">
        <f t="shared" si="4"/>
        <v>0</v>
      </c>
      <c r="H146" s="193">
        <f>'Kustannusarvio|Rakennusselostus'!H141</f>
        <v>0</v>
      </c>
      <c r="I146" s="193">
        <f>'Kustannusarvio|Rakennusselostus'!I141</f>
        <v>0</v>
      </c>
      <c r="J146" s="193">
        <f>'Kustannusarvio|Rakennusselostus'!J141</f>
        <v>0</v>
      </c>
      <c r="K146" s="192">
        <f t="shared" si="5"/>
        <v>0</v>
      </c>
      <c r="L146" s="17"/>
    </row>
    <row r="147" spans="1:12" x14ac:dyDescent="0.3">
      <c r="A147" s="17"/>
      <c r="B147" s="135" t="s">
        <v>32</v>
      </c>
      <c r="C147" s="134">
        <f>'Kustannusarvio|Rakennusselostus'!C142</f>
        <v>0</v>
      </c>
      <c r="D147" s="193">
        <f>'Kustannusarvio|Rakennusselostus'!D142</f>
        <v>0</v>
      </c>
      <c r="E147" s="193">
        <f>'Kustannusarvio|Rakennusselostus'!E142</f>
        <v>0</v>
      </c>
      <c r="F147" s="193">
        <f>'Kustannusarvio|Rakennusselostus'!F142</f>
        <v>0</v>
      </c>
      <c r="G147" s="192">
        <f t="shared" si="4"/>
        <v>0</v>
      </c>
      <c r="H147" s="193">
        <f>'Kustannusarvio|Rakennusselostus'!H142</f>
        <v>0</v>
      </c>
      <c r="I147" s="193">
        <f>'Kustannusarvio|Rakennusselostus'!I142</f>
        <v>0</v>
      </c>
      <c r="J147" s="193">
        <f>'Kustannusarvio|Rakennusselostus'!J142</f>
        <v>0</v>
      </c>
      <c r="K147" s="192">
        <f t="shared" si="5"/>
        <v>0</v>
      </c>
      <c r="L147" s="17"/>
    </row>
    <row r="148" spans="1:12" x14ac:dyDescent="0.3">
      <c r="A148" s="17"/>
      <c r="B148" s="197" t="str">
        <f>'Kustannusarvio|Rakennusselostus'!B143</f>
        <v>Muu kustannus</v>
      </c>
      <c r="C148" s="134">
        <f>'Kustannusarvio|Rakennusselostus'!C143</f>
        <v>0</v>
      </c>
      <c r="D148" s="193">
        <f>'Kustannusarvio|Rakennusselostus'!D143</f>
        <v>0</v>
      </c>
      <c r="E148" s="193">
        <f>'Kustannusarvio|Rakennusselostus'!E143</f>
        <v>0</v>
      </c>
      <c r="F148" s="193">
        <f>'Kustannusarvio|Rakennusselostus'!F143</f>
        <v>0</v>
      </c>
      <c r="G148" s="192">
        <f t="shared" si="4"/>
        <v>0</v>
      </c>
      <c r="H148" s="193">
        <f>'Kustannusarvio|Rakennusselostus'!H143</f>
        <v>0</v>
      </c>
      <c r="I148" s="193">
        <f>'Kustannusarvio|Rakennusselostus'!I143</f>
        <v>0</v>
      </c>
      <c r="J148" s="193">
        <f>'Kustannusarvio|Rakennusselostus'!J143</f>
        <v>0</v>
      </c>
      <c r="K148" s="192">
        <f t="shared" si="5"/>
        <v>0</v>
      </c>
      <c r="L148" s="1"/>
    </row>
    <row r="149" spans="1:12" x14ac:dyDescent="0.3">
      <c r="A149" s="17"/>
      <c r="B149" s="197" t="str">
        <f>'Kustannusarvio|Rakennusselostus'!B144</f>
        <v>Muu kustannus</v>
      </c>
      <c r="C149" s="134">
        <f>'Kustannusarvio|Rakennusselostus'!C144</f>
        <v>0</v>
      </c>
      <c r="D149" s="193">
        <f>'Kustannusarvio|Rakennusselostus'!D144</f>
        <v>0</v>
      </c>
      <c r="E149" s="193">
        <f>'Kustannusarvio|Rakennusselostus'!E144</f>
        <v>0</v>
      </c>
      <c r="F149" s="193">
        <f>'Kustannusarvio|Rakennusselostus'!F144</f>
        <v>0</v>
      </c>
      <c r="G149" s="192">
        <f t="shared" si="4"/>
        <v>0</v>
      </c>
      <c r="H149" s="193">
        <f>'Kustannusarvio|Rakennusselostus'!H144</f>
        <v>0</v>
      </c>
      <c r="I149" s="193">
        <f>'Kustannusarvio|Rakennusselostus'!I144</f>
        <v>0</v>
      </c>
      <c r="J149" s="193">
        <f>'Kustannusarvio|Rakennusselostus'!J144</f>
        <v>0</v>
      </c>
      <c r="K149" s="192">
        <f t="shared" si="5"/>
        <v>0</v>
      </c>
      <c r="L149" s="1"/>
    </row>
    <row r="150" spans="1:12" x14ac:dyDescent="0.3">
      <c r="A150" s="17"/>
      <c r="B150" s="197" t="str">
        <f>'Kustannusarvio|Rakennusselostus'!B145</f>
        <v>Muu kustannus</v>
      </c>
      <c r="C150" s="134">
        <f>'Kustannusarvio|Rakennusselostus'!C145</f>
        <v>0</v>
      </c>
      <c r="D150" s="193">
        <f>'Kustannusarvio|Rakennusselostus'!D145</f>
        <v>0</v>
      </c>
      <c r="E150" s="193">
        <f>'Kustannusarvio|Rakennusselostus'!E145</f>
        <v>0</v>
      </c>
      <c r="F150" s="193">
        <f>'Kustannusarvio|Rakennusselostus'!F145</f>
        <v>0</v>
      </c>
      <c r="G150" s="192">
        <f t="shared" si="4"/>
        <v>0</v>
      </c>
      <c r="H150" s="193">
        <f>'Kustannusarvio|Rakennusselostus'!H145</f>
        <v>0</v>
      </c>
      <c r="I150" s="193">
        <f>'Kustannusarvio|Rakennusselostus'!I145</f>
        <v>0</v>
      </c>
      <c r="J150" s="193">
        <f>'Kustannusarvio|Rakennusselostus'!J145</f>
        <v>0</v>
      </c>
      <c r="K150" s="192">
        <f t="shared" si="5"/>
        <v>0</v>
      </c>
      <c r="L150" s="1"/>
    </row>
    <row r="151" spans="1:12" ht="15" thickBot="1" x14ac:dyDescent="0.35">
      <c r="A151" s="16"/>
      <c r="B151" s="198" t="str">
        <f>'Kustannusarvio|Rakennusselostus'!B146</f>
        <v>Muu kustannus</v>
      </c>
      <c r="C151" s="136">
        <f>'Kustannusarvio|Rakennusselostus'!C146</f>
        <v>0</v>
      </c>
      <c r="D151" s="210">
        <f>'Kustannusarvio|Rakennusselostus'!D146</f>
        <v>0</v>
      </c>
      <c r="E151" s="210">
        <f>'Kustannusarvio|Rakennusselostus'!E146</f>
        <v>0</v>
      </c>
      <c r="F151" s="210">
        <f>'Kustannusarvio|Rakennusselostus'!F146</f>
        <v>0</v>
      </c>
      <c r="G151" s="218">
        <f t="shared" si="4"/>
        <v>0</v>
      </c>
      <c r="H151" s="210">
        <f>'Kustannusarvio|Rakennusselostus'!H146</f>
        <v>0</v>
      </c>
      <c r="I151" s="210">
        <f>'Kustannusarvio|Rakennusselostus'!I146</f>
        <v>0</v>
      </c>
      <c r="J151" s="210">
        <f>'Kustannusarvio|Rakennusselostus'!J146</f>
        <v>0</v>
      </c>
      <c r="K151" s="192">
        <f t="shared" si="5"/>
        <v>0</v>
      </c>
      <c r="L151" s="1"/>
    </row>
    <row r="152" spans="1:12" ht="15" thickTop="1" x14ac:dyDescent="0.3">
      <c r="F152" s="211" t="s">
        <v>177</v>
      </c>
      <c r="G152" s="96">
        <f>SUM(G13:G151)</f>
        <v>0</v>
      </c>
      <c r="I152" s="1"/>
      <c r="J152" s="127" t="s">
        <v>178</v>
      </c>
      <c r="K152" s="212">
        <f>SUM(K13:K151)</f>
        <v>0</v>
      </c>
      <c r="L152" s="1"/>
    </row>
    <row r="153" spans="1:12" x14ac:dyDescent="0.3">
      <c r="B153" s="95"/>
      <c r="J153" s="213"/>
      <c r="K153" s="96"/>
      <c r="L153" s="1"/>
    </row>
    <row r="154" spans="1:12" x14ac:dyDescent="0.3">
      <c r="B154" s="214"/>
      <c r="H154" s="1"/>
      <c r="I154" s="127" t="s">
        <v>187</v>
      </c>
      <c r="J154" s="215">
        <f>'Kustannusarvio|Rakennusselostus'!J149</f>
        <v>0.4</v>
      </c>
      <c r="K154" s="129">
        <f>K152*J154</f>
        <v>0</v>
      </c>
    </row>
    <row r="155" spans="1:12" ht="15" thickBot="1" x14ac:dyDescent="0.35">
      <c r="B155" s="214"/>
      <c r="H155" s="7"/>
      <c r="I155" s="127" t="s">
        <v>188</v>
      </c>
      <c r="J155" s="215">
        <f>'Kustannusarvio|Rakennusselostus'!J150</f>
        <v>0.6</v>
      </c>
      <c r="K155" s="130">
        <f>K152*J155</f>
        <v>0</v>
      </c>
    </row>
    <row r="156" spans="1:12" ht="15" thickTop="1" x14ac:dyDescent="0.3">
      <c r="B156" s="1"/>
      <c r="I156" s="1"/>
      <c r="J156" s="125">
        <f>SUM(J154:J155)</f>
        <v>1</v>
      </c>
      <c r="K156" s="216">
        <f>SUM(K154:K155)</f>
        <v>0</v>
      </c>
    </row>
    <row r="157" spans="1:12" x14ac:dyDescent="0.3">
      <c r="B157" s="1"/>
      <c r="C157" s="122"/>
      <c r="D157" s="122"/>
      <c r="E157" s="122"/>
      <c r="F157" s="122"/>
      <c r="G157" s="122"/>
      <c r="H157" s="7"/>
      <c r="I157" s="1"/>
      <c r="J157" s="1"/>
      <c r="K157" s="1"/>
      <c r="L157" s="1"/>
    </row>
    <row r="158" spans="1:12" ht="16.8" x14ac:dyDescent="0.3">
      <c r="B158" s="59" t="s">
        <v>21</v>
      </c>
      <c r="C158" s="123"/>
      <c r="D158" s="123"/>
      <c r="E158" s="123"/>
      <c r="F158" s="123"/>
      <c r="G158" s="123"/>
      <c r="H158" s="7"/>
      <c r="J158" s="1"/>
      <c r="K158" s="1"/>
      <c r="L158" s="1"/>
    </row>
    <row r="159" spans="1:12" ht="16.8" x14ac:dyDescent="0.3">
      <c r="B159" s="59" t="s">
        <v>22</v>
      </c>
      <c r="C159" s="117"/>
      <c r="D159" s="117"/>
      <c r="E159" s="117"/>
      <c r="F159" s="117"/>
      <c r="G159" s="117"/>
      <c r="H159" s="117"/>
      <c r="I159" s="6"/>
      <c r="J159" s="1"/>
      <c r="K159" s="1"/>
      <c r="L159" s="1"/>
    </row>
    <row r="160" spans="1:12" x14ac:dyDescent="0.3">
      <c r="B160" s="61" t="s">
        <v>179</v>
      </c>
      <c r="C160" s="118"/>
      <c r="D160" s="118"/>
      <c r="E160" s="118"/>
      <c r="F160" s="118"/>
      <c r="G160" s="118"/>
      <c r="H160" s="217"/>
      <c r="J160" s="1"/>
      <c r="K160" s="1"/>
      <c r="L160" s="1"/>
    </row>
    <row r="161" spans="2:12" x14ac:dyDescent="0.3">
      <c r="B161" s="60" t="s">
        <v>20</v>
      </c>
      <c r="C161" s="118"/>
      <c r="D161" s="118"/>
      <c r="E161" s="118"/>
      <c r="F161" s="118"/>
      <c r="G161" s="118"/>
      <c r="H161" s="124"/>
      <c r="J161" s="1"/>
      <c r="K161" s="1"/>
      <c r="L161" s="1"/>
    </row>
    <row r="162" spans="2:12" x14ac:dyDescent="0.3">
      <c r="B162" s="59" t="s">
        <v>14</v>
      </c>
      <c r="C162" s="1"/>
      <c r="D162" s="1"/>
      <c r="E162" s="1"/>
      <c r="F162" s="1"/>
      <c r="G162" s="120"/>
      <c r="H162" s="217"/>
      <c r="J162" s="1"/>
      <c r="K162" s="1"/>
      <c r="L162" s="1"/>
    </row>
    <row r="163" spans="2:12" x14ac:dyDescent="0.3">
      <c r="B163" s="59" t="s">
        <v>16</v>
      </c>
      <c r="F163" s="1"/>
      <c r="I163" s="1"/>
      <c r="J163" s="1"/>
    </row>
    <row r="164" spans="2:12" x14ac:dyDescent="0.3">
      <c r="B164" s="60" t="s">
        <v>19</v>
      </c>
      <c r="G164" s="1"/>
      <c r="I164" s="1"/>
      <c r="J164" s="1"/>
      <c r="K164" s="1"/>
      <c r="L164" s="1"/>
    </row>
    <row r="165" spans="2:12" x14ac:dyDescent="0.3">
      <c r="B165" s="59" t="s">
        <v>17</v>
      </c>
      <c r="C165" s="77"/>
      <c r="D165" s="31"/>
      <c r="G165" s="1"/>
      <c r="J165" s="1"/>
      <c r="K165" s="1"/>
      <c r="L165" s="1"/>
    </row>
    <row r="166" spans="2:12" x14ac:dyDescent="0.3">
      <c r="B166" s="59" t="s">
        <v>18</v>
      </c>
      <c r="C166" s="19"/>
      <c r="D166" s="19"/>
      <c r="E166" s="118"/>
      <c r="F166" s="119"/>
      <c r="J166" s="1"/>
      <c r="K166" s="1"/>
      <c r="L166" s="1"/>
    </row>
    <row r="167" spans="2:12" x14ac:dyDescent="0.3">
      <c r="B167" s="61" t="s">
        <v>48</v>
      </c>
      <c r="C167" s="19"/>
      <c r="D167" s="19"/>
      <c r="E167" s="118"/>
      <c r="F167" s="119"/>
      <c r="G167" s="1"/>
      <c r="H167" s="1"/>
      <c r="I167" s="1"/>
      <c r="J167" s="1"/>
      <c r="K167" s="1"/>
      <c r="L167" s="1"/>
    </row>
    <row r="168" spans="2:12" x14ac:dyDescent="0.3">
      <c r="B168" s="1"/>
      <c r="C168" s="19"/>
      <c r="D168" s="19"/>
      <c r="E168" s="118"/>
      <c r="F168" s="119"/>
      <c r="G168" s="1"/>
      <c r="H168" s="1"/>
      <c r="I168" s="1"/>
      <c r="K168" s="1"/>
      <c r="L168" s="1"/>
    </row>
    <row r="169" spans="2:12" x14ac:dyDescent="0.3">
      <c r="B169" s="1"/>
      <c r="C169" s="19"/>
      <c r="D169" s="19"/>
      <c r="E169" s="118"/>
      <c r="F169" s="119"/>
      <c r="G169" s="1"/>
      <c r="H169" s="1"/>
      <c r="I169" s="1"/>
      <c r="K169" s="1"/>
      <c r="L169" s="1"/>
    </row>
    <row r="170" spans="2:12" x14ac:dyDescent="0.3">
      <c r="B170" s="1"/>
      <c r="C170" s="19"/>
      <c r="D170" s="19"/>
      <c r="E170" s="118"/>
      <c r="F170" s="119"/>
      <c r="I170" s="1"/>
      <c r="J170" s="1"/>
      <c r="K170" s="1"/>
      <c r="L170" s="1"/>
    </row>
    <row r="171" spans="2:12" x14ac:dyDescent="0.3">
      <c r="B171" s="1"/>
      <c r="C171" s="19"/>
      <c r="D171" s="19"/>
      <c r="E171" s="118"/>
      <c r="F171" s="119"/>
      <c r="G171" s="1"/>
      <c r="H171" s="1"/>
      <c r="I171" s="1"/>
      <c r="J171" s="1"/>
      <c r="K171" s="1"/>
      <c r="L171" s="1"/>
    </row>
    <row r="172" spans="2:12" x14ac:dyDescent="0.3">
      <c r="B172" s="1"/>
      <c r="C172" s="19"/>
      <c r="D172" s="19"/>
      <c r="E172" s="118"/>
      <c r="F172" s="119"/>
      <c r="H172" s="1"/>
      <c r="I172" s="1"/>
      <c r="J172" s="1"/>
      <c r="K172" s="1"/>
      <c r="L172" s="1"/>
    </row>
    <row r="173" spans="2:12" x14ac:dyDescent="0.3">
      <c r="B173" s="1"/>
      <c r="C173" s="19"/>
      <c r="D173" s="19"/>
      <c r="E173" s="118"/>
      <c r="F173" s="119"/>
      <c r="G173" s="1"/>
      <c r="H173" s="1"/>
      <c r="I173" s="1"/>
      <c r="J173" s="1"/>
      <c r="K173" s="1"/>
      <c r="L173" s="1"/>
    </row>
    <row r="174" spans="2:12" x14ac:dyDescent="0.3">
      <c r="B174" s="1"/>
      <c r="C174" s="19"/>
      <c r="D174" s="19"/>
      <c r="E174" s="118"/>
      <c r="F174" s="119"/>
      <c r="G174" s="1"/>
      <c r="H174" s="1"/>
      <c r="I174" s="1"/>
      <c r="J174" s="1"/>
      <c r="K174" s="1"/>
      <c r="L174" s="1"/>
    </row>
    <row r="175" spans="2:12" x14ac:dyDescent="0.3">
      <c r="B175" s="1"/>
      <c r="F175" s="1"/>
      <c r="G175" s="1"/>
      <c r="H175" s="1"/>
      <c r="I175" s="1"/>
      <c r="J175" s="1"/>
      <c r="K175" s="1"/>
      <c r="L175" s="1"/>
    </row>
    <row r="176" spans="2:12" x14ac:dyDescent="0.3">
      <c r="B176" s="1"/>
      <c r="F176" s="1"/>
      <c r="G176" s="1"/>
      <c r="H176" s="1"/>
      <c r="J176" s="1"/>
      <c r="K176" s="1"/>
      <c r="L176" s="1"/>
    </row>
    <row r="177" spans="1:12" x14ac:dyDescent="0.3">
      <c r="B177" s="1"/>
      <c r="F177" s="1"/>
      <c r="G177" s="1"/>
      <c r="H177" s="1"/>
      <c r="J177" s="1"/>
      <c r="K177" s="1"/>
      <c r="L177" s="1"/>
    </row>
    <row r="178" spans="1:12" x14ac:dyDescent="0.3">
      <c r="B178" s="1"/>
      <c r="F178" s="1"/>
      <c r="G178" s="1"/>
      <c r="H178" s="1"/>
      <c r="J178" s="1"/>
      <c r="K178" s="1"/>
      <c r="L178" s="1"/>
    </row>
    <row r="179" spans="1:12" x14ac:dyDescent="0.3">
      <c r="B179" s="57"/>
      <c r="F179" s="1"/>
      <c r="G179" s="1"/>
      <c r="H179" s="1"/>
      <c r="J179" s="1"/>
      <c r="K179" s="1"/>
      <c r="L179" s="1"/>
    </row>
    <row r="180" spans="1:12" x14ac:dyDescent="0.3">
      <c r="B180" s="57"/>
      <c r="F180" s="1"/>
      <c r="G180" s="1"/>
      <c r="H180" s="1"/>
      <c r="J180" s="1"/>
      <c r="K180" s="1"/>
      <c r="L180" s="1"/>
    </row>
    <row r="181" spans="1:12" x14ac:dyDescent="0.3">
      <c r="B181" s="57"/>
      <c r="F181" s="1"/>
      <c r="G181" s="1"/>
      <c r="H181" s="1"/>
      <c r="J181" s="1"/>
      <c r="K181" s="1"/>
      <c r="L181" s="1"/>
    </row>
    <row r="182" spans="1:12" x14ac:dyDescent="0.3">
      <c r="A182" s="1"/>
      <c r="B182" s="57"/>
      <c r="F182" s="1"/>
      <c r="G182" s="1"/>
      <c r="H182" s="1"/>
      <c r="J182" s="1"/>
      <c r="K182" s="1"/>
      <c r="L182" s="1"/>
    </row>
    <row r="183" spans="1:12" x14ac:dyDescent="0.3">
      <c r="A183" s="1"/>
      <c r="B183" s="57"/>
      <c r="F183" s="1"/>
      <c r="G183" s="1"/>
      <c r="H183" s="1"/>
      <c r="J183" s="1"/>
      <c r="K183" s="1"/>
      <c r="L183" s="1"/>
    </row>
    <row r="184" spans="1:12" x14ac:dyDescent="0.3">
      <c r="A184" s="1"/>
      <c r="B184" s="57"/>
      <c r="F184" s="1"/>
      <c r="G184" s="1"/>
      <c r="H184" s="1"/>
      <c r="J184" s="1"/>
      <c r="K184" s="1"/>
      <c r="L184" s="1"/>
    </row>
    <row r="185" spans="1:12" x14ac:dyDescent="0.3">
      <c r="A185" s="1"/>
      <c r="B185" s="57"/>
      <c r="F185" s="1"/>
      <c r="G185" s="1"/>
      <c r="H185" s="1"/>
      <c r="J185" s="1"/>
      <c r="K185" s="1"/>
      <c r="L185" s="1"/>
    </row>
    <row r="186" spans="1:12" x14ac:dyDescent="0.3">
      <c r="A186" s="1"/>
      <c r="B186" s="57"/>
      <c r="F186" s="1"/>
      <c r="G186" s="1"/>
      <c r="H186" s="1"/>
      <c r="J186" s="1"/>
      <c r="K186" s="1"/>
      <c r="L186" s="1"/>
    </row>
    <row r="187" spans="1:12" x14ac:dyDescent="0.3">
      <c r="A187" s="1"/>
      <c r="B187" s="57"/>
      <c r="F187" s="1"/>
      <c r="G187" s="1"/>
      <c r="H187" s="1"/>
      <c r="J187" s="1"/>
      <c r="K187" s="1"/>
      <c r="L187" s="1"/>
    </row>
    <row r="188" spans="1:12" x14ac:dyDescent="0.3">
      <c r="A188" s="1"/>
      <c r="B188" s="57"/>
      <c r="F188" s="1"/>
      <c r="G188" s="1"/>
      <c r="H188" s="1"/>
      <c r="J188" s="1"/>
      <c r="K188" s="1"/>
      <c r="L188" s="1"/>
    </row>
    <row r="189" spans="1:12" x14ac:dyDescent="0.3">
      <c r="A189" s="1"/>
      <c r="B189" s="57"/>
      <c r="F189" s="1"/>
      <c r="G189" s="1"/>
      <c r="H189" s="1"/>
      <c r="J189" s="1"/>
      <c r="K189" s="1"/>
      <c r="L189" s="1"/>
    </row>
    <row r="190" spans="1:12" x14ac:dyDescent="0.3">
      <c r="A190" s="1"/>
      <c r="B190" s="57"/>
      <c r="F190" s="1"/>
      <c r="G190" s="1"/>
      <c r="H190" s="1"/>
      <c r="J190" s="1"/>
      <c r="K190" s="1"/>
      <c r="L190" s="1"/>
    </row>
    <row r="191" spans="1:12" x14ac:dyDescent="0.3">
      <c r="B191" s="57"/>
      <c r="F191" s="1"/>
      <c r="G191" s="1"/>
      <c r="H191" s="1"/>
      <c r="J191" s="1"/>
      <c r="K191" s="1"/>
      <c r="L191" s="1"/>
    </row>
    <row r="192" spans="1:12" x14ac:dyDescent="0.3">
      <c r="B192" s="57"/>
      <c r="F192" s="1"/>
      <c r="G192" s="1"/>
      <c r="H192" s="1"/>
      <c r="J192" s="1"/>
      <c r="K192" s="1"/>
      <c r="L192" s="1"/>
    </row>
    <row r="193" spans="2:12" x14ac:dyDescent="0.3">
      <c r="B193" s="57"/>
      <c r="F193" s="1"/>
      <c r="G193" s="1"/>
      <c r="H193" s="1"/>
      <c r="J193" s="1"/>
      <c r="K193" s="1"/>
      <c r="L193" s="1"/>
    </row>
    <row r="194" spans="2:12" x14ac:dyDescent="0.3">
      <c r="B194" s="57"/>
      <c r="F194" s="1"/>
      <c r="G194" s="1"/>
      <c r="H194" s="1"/>
      <c r="J194" s="1"/>
      <c r="K194" s="1"/>
      <c r="L194" s="1"/>
    </row>
    <row r="195" spans="2:12" x14ac:dyDescent="0.3">
      <c r="B195" s="57"/>
      <c r="F195" s="1"/>
      <c r="G195" s="1"/>
      <c r="H195" s="1"/>
      <c r="J195" s="1"/>
      <c r="K195" s="1"/>
      <c r="L195" s="1"/>
    </row>
    <row r="196" spans="2:12" x14ac:dyDescent="0.3">
      <c r="B196" s="57"/>
      <c r="F196" s="1"/>
      <c r="G196" s="1"/>
      <c r="H196" s="1"/>
      <c r="J196" s="1"/>
      <c r="K196" s="1"/>
      <c r="L196" s="1"/>
    </row>
    <row r="197" spans="2:12" x14ac:dyDescent="0.3">
      <c r="B197" s="57"/>
      <c r="F197" s="1"/>
      <c r="G197" s="1"/>
      <c r="H197" s="1"/>
      <c r="J197" s="1"/>
      <c r="K197" s="1"/>
      <c r="L197" s="1"/>
    </row>
    <row r="198" spans="2:12" x14ac:dyDescent="0.3">
      <c r="B198" s="57"/>
      <c r="F198" s="1"/>
      <c r="G198" s="1"/>
      <c r="H198" s="1"/>
      <c r="J198" s="1"/>
      <c r="K198" s="1"/>
      <c r="L198" s="1"/>
    </row>
  </sheetData>
  <sheetProtection algorithmName="SHA-512" hashValue="pfos5TYYNauiFv4xLcnA0UPZrjUvUghk8GcTo6Bz36YQCVNx7F4mVxGf9DyAqMbcs5OplchmVlE0bpBVaGzoeQ==" saltValue="RqxbvvyUWIRPTB4oix+AjA==" spinCount="100000" sheet="1" objects="1" scenarios="1" formatCells="0" selectLockedCells="1"/>
  <mergeCells count="7">
    <mergeCell ref="C10:E10"/>
    <mergeCell ref="D4:F4"/>
    <mergeCell ref="D5:G5"/>
    <mergeCell ref="D7:G7"/>
    <mergeCell ref="D2:F2"/>
    <mergeCell ref="D3:F3"/>
    <mergeCell ref="D6:F6"/>
  </mergeCells>
  <conditionalFormatting sqref="C13:C151">
    <cfRule type="cellIs" dxfId="5" priority="3" operator="greaterThan">
      <formula>0</formula>
    </cfRule>
  </conditionalFormatting>
  <conditionalFormatting sqref="C161:G161">
    <cfRule type="cellIs" dxfId="4" priority="4" operator="greaterThan">
      <formula>$E$160</formula>
    </cfRule>
  </conditionalFormatting>
  <conditionalFormatting sqref="G13:G151">
    <cfRule type="cellIs" dxfId="3" priority="2" operator="greaterThan">
      <formula>0</formula>
    </cfRule>
  </conditionalFormatting>
  <conditionalFormatting sqref="G162">
    <cfRule type="cellIs" dxfId="2" priority="5" operator="lessThan">
      <formula>0</formula>
    </cfRule>
    <cfRule type="cellIs" dxfId="1" priority="6" operator="greaterThan">
      <formula>2346.09</formula>
    </cfRule>
  </conditionalFormatting>
  <conditionalFormatting sqref="K13:K151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&amp;L&amp;G&amp;C&amp;G</oddHeader>
  </headerFooter>
  <rowBreaks count="1" manualBreakCount="1">
    <brk id="92" max="16383" man="1"/>
  </rowBreaks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DACD-D03D-4AC0-AF02-5DB408AA0710}">
  <sheetPr codeName="Taul31">
    <tabColor rgb="FFFFFF00"/>
    <pageSetUpPr fitToPage="1"/>
  </sheetPr>
  <dimension ref="A1:T156"/>
  <sheetViews>
    <sheetView showGridLines="0" tabSelected="1" zoomScaleNormal="100" workbookViewId="0">
      <selection activeCell="D17" sqref="D17"/>
    </sheetView>
  </sheetViews>
  <sheetFormatPr defaultRowHeight="14.4" x14ac:dyDescent="0.3"/>
  <cols>
    <col min="1" max="1" width="1.21875" customWidth="1"/>
    <col min="2" max="2" width="48.5546875" customWidth="1"/>
    <col min="3" max="3" width="12.5546875" customWidth="1"/>
    <col min="4" max="4" width="118.44140625" customWidth="1"/>
    <col min="5" max="5" width="1" customWidth="1"/>
    <col min="6" max="6" width="9.33203125" customWidth="1"/>
    <col min="7" max="7" width="13.5546875" customWidth="1"/>
    <col min="8" max="8" width="1.6640625" customWidth="1"/>
    <col min="9" max="10" width="9.21875" customWidth="1"/>
    <col min="11" max="11" width="11.77734375" customWidth="1"/>
    <col min="12" max="12" width="34.6640625" customWidth="1"/>
  </cols>
  <sheetData>
    <row r="1" spans="1:20" ht="5.55" customHeight="1" x14ac:dyDescent="0.3">
      <c r="A1" s="17"/>
      <c r="B1" s="17"/>
      <c r="C1" s="17"/>
      <c r="D1" s="17"/>
      <c r="E1" s="17"/>
    </row>
    <row r="2" spans="1:20" ht="19.5" customHeight="1" x14ac:dyDescent="0.3">
      <c r="A2" s="17"/>
      <c r="B2" s="87"/>
      <c r="C2" s="234" t="s">
        <v>49</v>
      </c>
      <c r="D2" s="234"/>
      <c r="E2" s="17"/>
    </row>
    <row r="3" spans="1:20" s="19" customFormat="1" ht="15" customHeight="1" x14ac:dyDescent="0.3">
      <c r="A3" s="18"/>
      <c r="B3" s="93" t="s">
        <v>157</v>
      </c>
      <c r="C3" s="237">
        <f>'Hankkeen tiedot'!D5</f>
        <v>0</v>
      </c>
      <c r="D3" s="237"/>
      <c r="E3" s="18"/>
    </row>
    <row r="4" spans="1:20" s="19" customFormat="1" ht="13.8" x14ac:dyDescent="0.3">
      <c r="A4" s="18"/>
      <c r="B4" s="93" t="s">
        <v>158</v>
      </c>
      <c r="C4" s="237">
        <f>'Hankkeen tiedot'!D6</f>
        <v>0</v>
      </c>
      <c r="D4" s="237"/>
      <c r="E4" s="18"/>
    </row>
    <row r="5" spans="1:20" s="19" customFormat="1" ht="13.05" customHeight="1" x14ac:dyDescent="0.3">
      <c r="A5" s="18"/>
      <c r="B5" s="93" t="s">
        <v>164</v>
      </c>
      <c r="C5" s="237">
        <f>'Hankkeen tiedot'!D7</f>
        <v>0</v>
      </c>
      <c r="D5" s="237"/>
      <c r="E5" s="18"/>
    </row>
    <row r="6" spans="1:20" s="19" customFormat="1" ht="13.8" x14ac:dyDescent="0.3">
      <c r="A6" s="18"/>
      <c r="B6" s="93" t="s">
        <v>159</v>
      </c>
      <c r="C6" s="237">
        <f>'Hankkeen tiedot'!D8</f>
        <v>0</v>
      </c>
      <c r="D6" s="237"/>
      <c r="E6" s="18"/>
    </row>
    <row r="7" spans="1:20" s="19" customFormat="1" ht="13.8" x14ac:dyDescent="0.3">
      <c r="A7" s="18"/>
      <c r="B7" s="93" t="s">
        <v>165</v>
      </c>
      <c r="C7" s="237">
        <f>'Hankkeen tiedot'!D9</f>
        <v>0</v>
      </c>
      <c r="D7" s="237"/>
      <c r="E7" s="18"/>
    </row>
    <row r="8" spans="1:20" s="19" customFormat="1" ht="13.8" x14ac:dyDescent="0.3">
      <c r="A8" s="18"/>
      <c r="B8" s="93" t="s">
        <v>162</v>
      </c>
      <c r="C8" s="236">
        <f>'Hankkeen tiedot'!D10</f>
        <v>0</v>
      </c>
      <c r="D8" s="236"/>
      <c r="E8" s="18"/>
    </row>
    <row r="9" spans="1:20" x14ac:dyDescent="0.3">
      <c r="A9" s="17"/>
      <c r="B9" s="94" t="s">
        <v>166</v>
      </c>
      <c r="C9" s="235">
        <f>'Hankkeen tiedot'!D13</f>
        <v>0</v>
      </c>
      <c r="D9" s="235"/>
      <c r="E9" s="17"/>
    </row>
    <row r="10" spans="1:20" x14ac:dyDescent="0.3">
      <c r="A10" s="17"/>
      <c r="B10" s="94" t="s">
        <v>167</v>
      </c>
      <c r="C10" s="235">
        <f>'Hankkeen tiedot'!D14</f>
        <v>0</v>
      </c>
      <c r="D10" s="235"/>
      <c r="E10" s="17"/>
    </row>
    <row r="11" spans="1:20" s="19" customFormat="1" ht="13.8" x14ac:dyDescent="0.3">
      <c r="A11" s="20"/>
      <c r="B11" s="94" t="s">
        <v>168</v>
      </c>
      <c r="C11" s="235">
        <f>'Hankkeen tiedot'!D15</f>
        <v>0</v>
      </c>
      <c r="D11" s="235"/>
      <c r="E11" s="18"/>
      <c r="F11" s="22"/>
      <c r="G11" s="22"/>
      <c r="H11" s="22"/>
      <c r="I11" s="22"/>
      <c r="J11" s="23"/>
      <c r="K11" s="23"/>
      <c r="L11" s="24"/>
      <c r="N11" s="23"/>
      <c r="O11" s="23"/>
      <c r="P11" s="23"/>
      <c r="Q11" s="23"/>
      <c r="R11" s="23"/>
      <c r="S11" s="23"/>
      <c r="T11" s="23"/>
    </row>
    <row r="12" spans="1:20" s="19" customFormat="1" ht="13.8" x14ac:dyDescent="0.3">
      <c r="A12" s="20"/>
      <c r="B12" s="94" t="s">
        <v>169</v>
      </c>
      <c r="C12" s="83">
        <f>'Hankkeen tiedot'!D16</f>
        <v>0</v>
      </c>
      <c r="D12" s="86"/>
      <c r="E12" s="18"/>
      <c r="F12" s="22"/>
      <c r="H12" s="22"/>
      <c r="J12" s="23"/>
      <c r="K12" s="23"/>
      <c r="L12" s="24"/>
      <c r="N12" s="23"/>
      <c r="O12" s="23"/>
      <c r="P12" s="23"/>
      <c r="Q12" s="23"/>
      <c r="R12" s="23"/>
      <c r="S12" s="23"/>
      <c r="T12" s="23"/>
    </row>
    <row r="13" spans="1:20" s="19" customFormat="1" ht="13.8" x14ac:dyDescent="0.3">
      <c r="A13" s="20"/>
      <c r="D13" s="86"/>
      <c r="E13" s="18"/>
      <c r="F13" s="22"/>
      <c r="H13" s="22"/>
      <c r="J13" s="23"/>
      <c r="K13" s="23"/>
      <c r="L13" s="24"/>
      <c r="N13" s="23"/>
      <c r="O13" s="23"/>
      <c r="P13" s="23"/>
      <c r="Q13" s="23"/>
      <c r="R13" s="23"/>
      <c r="S13" s="23"/>
      <c r="T13" s="23"/>
    </row>
    <row r="14" spans="1:20" s="19" customFormat="1" ht="27.6" x14ac:dyDescent="0.3">
      <c r="A14" s="20"/>
      <c r="C14" s="85" t="s">
        <v>27</v>
      </c>
      <c r="D14" s="84" t="s">
        <v>28</v>
      </c>
      <c r="E14" s="18"/>
      <c r="F14" s="22"/>
      <c r="H14" s="22"/>
      <c r="J14" s="23"/>
      <c r="K14" s="23"/>
      <c r="L14" s="24"/>
      <c r="N14" s="23"/>
      <c r="O14" s="23"/>
      <c r="P14" s="23"/>
      <c r="Q14" s="23"/>
      <c r="R14" s="23"/>
      <c r="S14" s="23"/>
      <c r="T14" s="23"/>
    </row>
    <row r="15" spans="1:20" s="19" customFormat="1" ht="5.55" customHeight="1" x14ac:dyDescent="0.3">
      <c r="A15" s="20"/>
      <c r="B15" s="25"/>
      <c r="C15" s="26"/>
      <c r="D15" s="26"/>
      <c r="E15" s="18"/>
      <c r="F15" s="22"/>
      <c r="H15" s="22"/>
      <c r="J15" s="23"/>
      <c r="K15" s="23"/>
      <c r="L15" s="24"/>
      <c r="N15" s="23"/>
      <c r="O15" s="23"/>
      <c r="P15" s="23"/>
      <c r="Q15" s="23"/>
      <c r="R15" s="23"/>
      <c r="S15" s="23"/>
      <c r="T15" s="23"/>
    </row>
    <row r="16" spans="1:20" s="31" customFormat="1" x14ac:dyDescent="0.3">
      <c r="A16" s="27" t="s">
        <v>128</v>
      </c>
      <c r="B16" s="89"/>
      <c r="C16" s="29"/>
      <c r="D16" s="82"/>
      <c r="E16" s="30"/>
    </row>
    <row r="17" spans="1:5" s="31" customFormat="1" x14ac:dyDescent="0.3">
      <c r="A17" s="17"/>
      <c r="B17" s="32" t="s">
        <v>125</v>
      </c>
      <c r="C17" s="114">
        <f>'Kustannusarvio|Rakennusselostus'!K8</f>
        <v>0</v>
      </c>
      <c r="D17" s="103" t="str" cm="1">
        <f t="array" ref="D17">'Kustannusarvio|Rakennusselostus'!M8:M8</f>
        <v>Ei toimenpiteitä</v>
      </c>
      <c r="E17" s="30"/>
    </row>
    <row r="18" spans="1:5" s="31" customFormat="1" x14ac:dyDescent="0.3">
      <c r="A18" s="17"/>
      <c r="B18" s="32" t="s">
        <v>126</v>
      </c>
      <c r="C18" s="114">
        <f>'Kustannusarvio|Rakennusselostus'!K9</f>
        <v>0</v>
      </c>
      <c r="D18" s="103" t="str" cm="1">
        <f t="array" ref="D18">'Kustannusarvio|Rakennusselostus'!M9:M9</f>
        <v>Ei toimenpiteitä</v>
      </c>
      <c r="E18" s="30"/>
    </row>
    <row r="19" spans="1:5" s="31" customFormat="1" x14ac:dyDescent="0.3">
      <c r="A19" s="17"/>
      <c r="B19" s="32" t="s">
        <v>127</v>
      </c>
      <c r="C19" s="114">
        <f>'Kustannusarvio|Rakennusselostus'!K10</f>
        <v>0</v>
      </c>
      <c r="D19" s="103" t="str" cm="1">
        <f t="array" ref="D19">'Kustannusarvio|Rakennusselostus'!M10:M10</f>
        <v>Ei toimenpiteitä</v>
      </c>
      <c r="E19" s="30"/>
    </row>
    <row r="20" spans="1:5" s="31" customFormat="1" x14ac:dyDescent="0.3">
      <c r="A20" s="17"/>
      <c r="B20" s="32" t="s">
        <v>130</v>
      </c>
      <c r="C20" s="114">
        <f>'Kustannusarvio|Rakennusselostus'!K11</f>
        <v>0</v>
      </c>
      <c r="D20" s="103" t="str" cm="1">
        <f t="array" ref="D20">'Kustannusarvio|Rakennusselostus'!M11:M11</f>
        <v>Ei toimenpiteitä</v>
      </c>
      <c r="E20" s="30"/>
    </row>
    <row r="21" spans="1:5" s="31" customFormat="1" x14ac:dyDescent="0.3">
      <c r="A21" s="17"/>
      <c r="B21" s="33" t="s">
        <v>9</v>
      </c>
      <c r="C21" s="114">
        <f>'Kustannusarvio|Rakennusselostus'!K12</f>
        <v>0</v>
      </c>
      <c r="D21" s="103" t="str" cm="1">
        <f t="array" ref="D21">'Kustannusarvio|Rakennusselostus'!M12:M12</f>
        <v>Ei toimenpiteitä</v>
      </c>
      <c r="E21" s="30"/>
    </row>
    <row r="22" spans="1:5" s="31" customFormat="1" x14ac:dyDescent="0.3">
      <c r="A22" s="17"/>
      <c r="B22" s="33" t="s">
        <v>10</v>
      </c>
      <c r="C22" s="114">
        <f>'Kustannusarvio|Rakennusselostus'!K13</f>
        <v>0</v>
      </c>
      <c r="D22" s="103" t="str" cm="1">
        <f t="array" ref="D22">'Kustannusarvio|Rakennusselostus'!M13:M13</f>
        <v>Ei toimenpiteitä</v>
      </c>
      <c r="E22" s="30"/>
    </row>
    <row r="23" spans="1:5" s="31" customFormat="1" x14ac:dyDescent="0.3">
      <c r="A23" s="17"/>
      <c r="B23" s="33" t="s">
        <v>11</v>
      </c>
      <c r="C23" s="114">
        <f>'Kustannusarvio|Rakennusselostus'!K14</f>
        <v>0</v>
      </c>
      <c r="D23" s="103" t="str" cm="1">
        <f t="array" ref="D23">'Kustannusarvio|Rakennusselostus'!M14:M14</f>
        <v>Ei toimenpiteitä</v>
      </c>
      <c r="E23" s="30"/>
    </row>
    <row r="24" spans="1:5" s="31" customFormat="1" x14ac:dyDescent="0.3">
      <c r="A24" s="17"/>
      <c r="B24" s="33" t="s">
        <v>171</v>
      </c>
      <c r="C24" s="114">
        <f>'Kustannusarvio|Rakennusselostus'!K15</f>
        <v>0</v>
      </c>
      <c r="D24" s="103" t="str" cm="1">
        <f t="array" ref="D24">'Kustannusarvio|Rakennusselostus'!M15:M15</f>
        <v>Ei toimenpiteitä</v>
      </c>
      <c r="E24" s="30"/>
    </row>
    <row r="25" spans="1:5" s="31" customFormat="1" x14ac:dyDescent="0.3">
      <c r="A25" s="17"/>
      <c r="B25" s="97" t="str">
        <f>'Kustannusarvio|Rakennusselostus'!B16</f>
        <v>Muu maksu</v>
      </c>
      <c r="C25" s="114">
        <f>'Kustannusarvio|Rakennusselostus'!K16</f>
        <v>0</v>
      </c>
      <c r="D25" s="103" t="str" cm="1">
        <f t="array" ref="D25">'Kustannusarvio|Rakennusselostus'!M16:M16</f>
        <v>Ei toimenpiteitä</v>
      </c>
      <c r="E25" s="30"/>
    </row>
    <row r="26" spans="1:5" s="31" customFormat="1" x14ac:dyDescent="0.3">
      <c r="A26" s="17"/>
      <c r="B26" s="97" t="str">
        <f>'Kustannusarvio|Rakennusselostus'!B17</f>
        <v>Muu maksu</v>
      </c>
      <c r="C26" s="114">
        <f>'Kustannusarvio|Rakennusselostus'!K17</f>
        <v>0</v>
      </c>
      <c r="D26" s="103" t="str" cm="1">
        <f t="array" ref="D26">'Kustannusarvio|Rakennusselostus'!M17:M17</f>
        <v>Ei toimenpiteitä</v>
      </c>
      <c r="E26" s="30"/>
    </row>
    <row r="27" spans="1:5" s="31" customFormat="1" x14ac:dyDescent="0.3">
      <c r="A27" s="27" t="s">
        <v>50</v>
      </c>
      <c r="B27" s="28"/>
      <c r="C27" s="115"/>
      <c r="D27" s="104"/>
      <c r="E27" s="30"/>
    </row>
    <row r="28" spans="1:5" s="31" customFormat="1" x14ac:dyDescent="0.3">
      <c r="A28" s="14" t="s">
        <v>84</v>
      </c>
      <c r="B28" s="15"/>
      <c r="C28" s="116"/>
      <c r="D28" s="105"/>
      <c r="E28" s="30"/>
    </row>
    <row r="29" spans="1:5" s="31" customFormat="1" x14ac:dyDescent="0.3">
      <c r="A29" s="17"/>
      <c r="B29" s="34" t="s">
        <v>52</v>
      </c>
      <c r="C29" s="114">
        <f>'Kustannusarvio|Rakennusselostus'!K20</f>
        <v>0</v>
      </c>
      <c r="D29" s="103" t="str" cm="1">
        <f t="array" ref="D29">'Kustannusarvio|Rakennusselostus'!M20:M20</f>
        <v>Ei toimenpiteitä</v>
      </c>
      <c r="E29" s="30"/>
    </row>
    <row r="30" spans="1:5" s="31" customFormat="1" x14ac:dyDescent="0.3">
      <c r="A30" s="17"/>
      <c r="B30" s="34" t="s">
        <v>51</v>
      </c>
      <c r="C30" s="114">
        <f>'Kustannusarvio|Rakennusselostus'!K21</f>
        <v>0</v>
      </c>
      <c r="D30" s="103" t="str" cm="1">
        <f t="array" ref="D30">'Kustannusarvio|Rakennusselostus'!M21:M21</f>
        <v>Ei toimenpiteitä</v>
      </c>
      <c r="E30" s="30"/>
    </row>
    <row r="31" spans="1:5" s="31" customFormat="1" x14ac:dyDescent="0.3">
      <c r="A31" s="17"/>
      <c r="B31" s="34" t="s">
        <v>33</v>
      </c>
      <c r="C31" s="114">
        <f>'Kustannusarvio|Rakennusselostus'!K22</f>
        <v>0</v>
      </c>
      <c r="D31" s="103" t="str" cm="1">
        <f t="array" ref="D31">'Kustannusarvio|Rakennusselostus'!M22:M22</f>
        <v>Ei toimenpiteitä</v>
      </c>
      <c r="E31" s="30"/>
    </row>
    <row r="32" spans="1:5" s="31" customFormat="1" x14ac:dyDescent="0.3">
      <c r="A32" s="17"/>
      <c r="B32" s="32" t="s">
        <v>34</v>
      </c>
      <c r="C32" s="114">
        <f>'Kustannusarvio|Rakennusselostus'!K23</f>
        <v>0</v>
      </c>
      <c r="D32" s="103" t="str" cm="1">
        <f t="array" ref="D32">'Kustannusarvio|Rakennusselostus'!M23:M23</f>
        <v>Ei toimenpiteitä</v>
      </c>
      <c r="E32" s="30"/>
    </row>
    <row r="33" spans="1:5" s="31" customFormat="1" x14ac:dyDescent="0.3">
      <c r="A33" s="17"/>
      <c r="B33" s="35" t="s">
        <v>30</v>
      </c>
      <c r="C33" s="114">
        <f>'Kustannusarvio|Rakennusselostus'!K24</f>
        <v>0</v>
      </c>
      <c r="D33" s="103" t="str" cm="1">
        <f t="array" ref="D33">'Kustannusarvio|Rakennusselostus'!M24:M24</f>
        <v>Ei toimenpiteitä</v>
      </c>
      <c r="E33" s="30"/>
    </row>
    <row r="34" spans="1:5" s="31" customFormat="1" x14ac:dyDescent="0.3">
      <c r="A34" s="17"/>
      <c r="B34" s="35" t="s">
        <v>12</v>
      </c>
      <c r="C34" s="114">
        <f>'Kustannusarvio|Rakennusselostus'!K25</f>
        <v>0</v>
      </c>
      <c r="D34" s="103" t="str" cm="1">
        <f t="array" ref="D34">'Kustannusarvio|Rakennusselostus'!M25:M25</f>
        <v>Ei toimenpiteitä</v>
      </c>
      <c r="E34" s="30"/>
    </row>
    <row r="35" spans="1:5" s="31" customFormat="1" x14ac:dyDescent="0.3">
      <c r="A35" s="17"/>
      <c r="B35" s="35" t="s">
        <v>13</v>
      </c>
      <c r="C35" s="114">
        <f>'Kustannusarvio|Rakennusselostus'!K26</f>
        <v>0</v>
      </c>
      <c r="D35" s="103" t="str" cm="1">
        <f t="array" ref="D35">'Kustannusarvio|Rakennusselostus'!M26:M26</f>
        <v>Ei toimenpiteitä</v>
      </c>
      <c r="E35" s="30"/>
    </row>
    <row r="36" spans="1:5" s="31" customFormat="1" x14ac:dyDescent="0.3">
      <c r="A36" s="17"/>
      <c r="B36" s="36" t="s">
        <v>56</v>
      </c>
      <c r="C36" s="114">
        <f>'Kustannusarvio|Rakennusselostus'!K27</f>
        <v>0</v>
      </c>
      <c r="D36" s="103" t="str" cm="1">
        <f t="array" ref="D36">'Kustannusarvio|Rakennusselostus'!M27:M27</f>
        <v>Ei toimenpiteitä</v>
      </c>
      <c r="E36" s="30"/>
    </row>
    <row r="37" spans="1:5" s="31" customFormat="1" x14ac:dyDescent="0.3">
      <c r="A37" s="17"/>
      <c r="B37" s="32" t="s">
        <v>53</v>
      </c>
      <c r="C37" s="114">
        <f>'Kustannusarvio|Rakennusselostus'!K28</f>
        <v>0</v>
      </c>
      <c r="D37" s="103" t="str" cm="1">
        <f t="array" ref="D37">'Kustannusarvio|Rakennusselostus'!M28:M28</f>
        <v>Ei toimenpiteitä</v>
      </c>
      <c r="E37" s="30"/>
    </row>
    <row r="38" spans="1:5" s="31" customFormat="1" x14ac:dyDescent="0.3">
      <c r="A38" s="17"/>
      <c r="B38" s="32" t="s">
        <v>54</v>
      </c>
      <c r="C38" s="114">
        <f>'Kustannusarvio|Rakennusselostus'!K29</f>
        <v>0</v>
      </c>
      <c r="D38" s="103" t="str" cm="1">
        <f t="array" ref="D38">'Kustannusarvio|Rakennusselostus'!M29:M29</f>
        <v>Ei toimenpiteitä</v>
      </c>
      <c r="E38" s="30"/>
    </row>
    <row r="39" spans="1:5" s="31" customFormat="1" x14ac:dyDescent="0.3">
      <c r="A39" s="17"/>
      <c r="B39" s="32" t="s">
        <v>55</v>
      </c>
      <c r="C39" s="114">
        <f>'Kustannusarvio|Rakennusselostus'!K30</f>
        <v>0</v>
      </c>
      <c r="D39" s="103" t="str" cm="1">
        <f t="array" ref="D39">'Kustannusarvio|Rakennusselostus'!M30:M30</f>
        <v>Ei toimenpiteitä</v>
      </c>
      <c r="E39" s="30"/>
    </row>
    <row r="40" spans="1:5" s="31" customFormat="1" x14ac:dyDescent="0.3">
      <c r="A40" s="17"/>
      <c r="B40" s="32" t="s">
        <v>57</v>
      </c>
      <c r="C40" s="114">
        <f>'Kustannusarvio|Rakennusselostus'!K31</f>
        <v>0</v>
      </c>
      <c r="D40" s="103" t="str" cm="1">
        <f t="array" ref="D40">'Kustannusarvio|Rakennusselostus'!M31:M31</f>
        <v>Ei toimenpiteitä</v>
      </c>
      <c r="E40" s="30"/>
    </row>
    <row r="41" spans="1:5" s="31" customFormat="1" x14ac:dyDescent="0.3">
      <c r="A41" s="17"/>
      <c r="B41" s="32" t="s">
        <v>58</v>
      </c>
      <c r="C41" s="114">
        <f>'Kustannusarvio|Rakennusselostus'!K32</f>
        <v>0</v>
      </c>
      <c r="D41" s="103" t="str" cm="1">
        <f t="array" ref="D41">'Kustannusarvio|Rakennusselostus'!M32:M32</f>
        <v>Ei toimenpiteitä</v>
      </c>
      <c r="E41" s="30"/>
    </row>
    <row r="42" spans="1:5" s="31" customFormat="1" x14ac:dyDescent="0.3">
      <c r="A42" s="17"/>
      <c r="B42" s="37" t="s">
        <v>59</v>
      </c>
      <c r="C42" s="114">
        <f>'Kustannusarvio|Rakennusselostus'!K33</f>
        <v>0</v>
      </c>
      <c r="D42" s="103" t="str" cm="1">
        <f t="array" ref="D42">'Kustannusarvio|Rakennusselostus'!M33:M33</f>
        <v>Ei toimenpiteitä</v>
      </c>
      <c r="E42" s="30"/>
    </row>
    <row r="43" spans="1:5" s="31" customFormat="1" x14ac:dyDescent="0.3">
      <c r="A43" s="17"/>
      <c r="B43" s="37" t="s">
        <v>119</v>
      </c>
      <c r="C43" s="114">
        <f>'Kustannusarvio|Rakennusselostus'!K34</f>
        <v>0</v>
      </c>
      <c r="D43" s="103" t="str" cm="1">
        <f t="array" ref="D43">'Kustannusarvio|Rakennusselostus'!M34:M34</f>
        <v>Ei toimenpiteitä</v>
      </c>
      <c r="E43" s="30"/>
    </row>
    <row r="44" spans="1:5" s="31" customFormat="1" x14ac:dyDescent="0.3">
      <c r="A44" s="17"/>
      <c r="B44" s="37" t="s">
        <v>3</v>
      </c>
      <c r="C44" s="114">
        <f>'Kustannusarvio|Rakennusselostus'!K35</f>
        <v>0</v>
      </c>
      <c r="D44" s="103" t="str" cm="1">
        <f t="array" ref="D44">'Kustannusarvio|Rakennusselostus'!M35:M35</f>
        <v>Ei toimenpiteitä</v>
      </c>
      <c r="E44" s="30"/>
    </row>
    <row r="45" spans="1:5" s="31" customFormat="1" x14ac:dyDescent="0.3">
      <c r="A45" s="17"/>
      <c r="B45" s="98" t="str">
        <f>'Kustannusarvio|Rakennusselostus'!B36</f>
        <v>Muu rakennusosa</v>
      </c>
      <c r="C45" s="114">
        <f>'Kustannusarvio|Rakennusselostus'!K36</f>
        <v>0</v>
      </c>
      <c r="D45" s="103" t="str" cm="1">
        <f t="array" ref="D45">'Kustannusarvio|Rakennusselostus'!M36:M36</f>
        <v>Ei toimenpiteitä</v>
      </c>
      <c r="E45" s="30"/>
    </row>
    <row r="46" spans="1:5" s="31" customFormat="1" x14ac:dyDescent="0.3">
      <c r="A46" s="17"/>
      <c r="B46" s="98" t="str">
        <f>'Kustannusarvio|Rakennusselostus'!B37</f>
        <v>Muu rakennusosa</v>
      </c>
      <c r="C46" s="114">
        <f>'Kustannusarvio|Rakennusselostus'!K37</f>
        <v>0</v>
      </c>
      <c r="D46" s="103" t="str" cm="1">
        <f t="array" ref="D46">'Kustannusarvio|Rakennusselostus'!M37:M37</f>
        <v>Ei toimenpiteitä</v>
      </c>
      <c r="E46" s="30"/>
    </row>
    <row r="47" spans="1:5" s="31" customFormat="1" x14ac:dyDescent="0.3">
      <c r="A47" s="27" t="s">
        <v>60</v>
      </c>
      <c r="B47" s="28"/>
      <c r="C47" s="115"/>
      <c r="D47" s="104"/>
      <c r="E47" s="30"/>
    </row>
    <row r="48" spans="1:5" s="31" customFormat="1" x14ac:dyDescent="0.3">
      <c r="A48" s="38" t="s">
        <v>29</v>
      </c>
      <c r="B48" s="38"/>
      <c r="C48" s="116"/>
      <c r="D48" s="105"/>
      <c r="E48" s="30"/>
    </row>
    <row r="49" spans="1:5" s="31" customFormat="1" x14ac:dyDescent="0.3">
      <c r="A49" s="17"/>
      <c r="B49" s="33" t="s">
        <v>65</v>
      </c>
      <c r="C49" s="114">
        <f>'Kustannusarvio|Rakennusselostus'!K40</f>
        <v>0</v>
      </c>
      <c r="D49" s="103" t="str" cm="1">
        <f t="array" ref="D49">'Kustannusarvio|Rakennusselostus'!M40:M40</f>
        <v>Ei toimenpiteitä</v>
      </c>
      <c r="E49" s="30"/>
    </row>
    <row r="50" spans="1:5" s="31" customFormat="1" x14ac:dyDescent="0.3">
      <c r="A50" s="17"/>
      <c r="B50" s="37" t="s">
        <v>62</v>
      </c>
      <c r="C50" s="114">
        <f>'Kustannusarvio|Rakennusselostus'!K41</f>
        <v>0</v>
      </c>
      <c r="D50" s="103" t="str" cm="1">
        <f t="array" ref="D50">'Kustannusarvio|Rakennusselostus'!M41:M41</f>
        <v>Ei toimenpiteitä</v>
      </c>
      <c r="E50" s="30"/>
    </row>
    <row r="51" spans="1:5" s="31" customFormat="1" x14ac:dyDescent="0.3">
      <c r="A51" s="17"/>
      <c r="B51" s="37" t="s">
        <v>31</v>
      </c>
      <c r="C51" s="114">
        <f>'Kustannusarvio|Rakennusselostus'!K42</f>
        <v>0</v>
      </c>
      <c r="D51" s="103" t="str" cm="1">
        <f t="array" ref="D51">'Kustannusarvio|Rakennusselostus'!M42:M42</f>
        <v>Ei toimenpiteitä</v>
      </c>
      <c r="E51" s="30"/>
    </row>
    <row r="52" spans="1:5" s="31" customFormat="1" x14ac:dyDescent="0.3">
      <c r="A52" s="17"/>
      <c r="B52" s="37" t="s">
        <v>63</v>
      </c>
      <c r="C52" s="114">
        <f>'Kustannusarvio|Rakennusselostus'!K43</f>
        <v>0</v>
      </c>
      <c r="D52" s="103" t="str" cm="1">
        <f t="array" ref="D52">'Kustannusarvio|Rakennusselostus'!M43:M43</f>
        <v>Ei toimenpiteitä</v>
      </c>
      <c r="E52" s="30"/>
    </row>
    <row r="53" spans="1:5" s="31" customFormat="1" x14ac:dyDescent="0.3">
      <c r="A53" s="17"/>
      <c r="B53" s="33" t="s">
        <v>64</v>
      </c>
      <c r="C53" s="114">
        <f>'Kustannusarvio|Rakennusselostus'!K44</f>
        <v>0</v>
      </c>
      <c r="D53" s="103" t="str" cm="1">
        <f t="array" ref="D53">'Kustannusarvio|Rakennusselostus'!M44:M44</f>
        <v>Ei toimenpiteitä</v>
      </c>
      <c r="E53" s="30"/>
    </row>
    <row r="54" spans="1:5" s="31" customFormat="1" x14ac:dyDescent="0.3">
      <c r="A54" s="17"/>
      <c r="B54" s="99" t="str">
        <f>'Kustannusarvio|Rakennusselostus'!B45</f>
        <v>Muu rakenne</v>
      </c>
      <c r="C54" s="114">
        <f>'Kustannusarvio|Rakennusselostus'!K45</f>
        <v>0</v>
      </c>
      <c r="D54" s="103" t="str" cm="1">
        <f t="array" ref="D54">'Kustannusarvio|Rakennusselostus'!M45:M45</f>
        <v>Ei toimenpiteitä</v>
      </c>
      <c r="E54" s="30"/>
    </row>
    <row r="55" spans="1:5" s="31" customFormat="1" x14ac:dyDescent="0.3">
      <c r="A55" s="38" t="s">
        <v>42</v>
      </c>
      <c r="B55" s="38"/>
      <c r="C55" s="116"/>
      <c r="D55" s="105"/>
      <c r="E55" s="30"/>
    </row>
    <row r="56" spans="1:5" s="31" customFormat="1" x14ac:dyDescent="0.3">
      <c r="A56" s="17"/>
      <c r="B56" s="33" t="s">
        <v>2</v>
      </c>
      <c r="C56" s="114">
        <f>'Kustannusarvio|Rakennusselostus'!K47</f>
        <v>0</v>
      </c>
      <c r="D56" s="103" t="str" cm="1">
        <f t="array" ref="D56">'Kustannusarvio|Rakennusselostus'!M47:M47</f>
        <v>Ei toimenpiteitä</v>
      </c>
      <c r="E56" s="30"/>
    </row>
    <row r="57" spans="1:5" s="31" customFormat="1" x14ac:dyDescent="0.3">
      <c r="A57" s="17"/>
      <c r="B57" s="33" t="s">
        <v>31</v>
      </c>
      <c r="C57" s="114">
        <f>'Kustannusarvio|Rakennusselostus'!K48</f>
        <v>0</v>
      </c>
      <c r="D57" s="103" t="str" cm="1">
        <f t="array" ref="D57">'Kustannusarvio|Rakennusselostus'!M48:M48</f>
        <v>Ei toimenpiteitä</v>
      </c>
      <c r="E57" s="30"/>
    </row>
    <row r="58" spans="1:5" s="31" customFormat="1" x14ac:dyDescent="0.3">
      <c r="A58" s="17"/>
      <c r="B58" s="33" t="s">
        <v>63</v>
      </c>
      <c r="C58" s="114">
        <f>'Kustannusarvio|Rakennusselostus'!K49</f>
        <v>0</v>
      </c>
      <c r="D58" s="103" t="str" cm="1">
        <f t="array" ref="D58">'Kustannusarvio|Rakennusselostus'!M49:M49</f>
        <v>Ei toimenpiteitä</v>
      </c>
      <c r="E58" s="30"/>
    </row>
    <row r="59" spans="1:5" s="31" customFormat="1" x14ac:dyDescent="0.3">
      <c r="A59" s="17"/>
      <c r="B59" s="33" t="s">
        <v>66</v>
      </c>
      <c r="C59" s="114">
        <f>'Kustannusarvio|Rakennusselostus'!K50</f>
        <v>0</v>
      </c>
      <c r="D59" s="103" t="str" cm="1">
        <f t="array" ref="D59">'Kustannusarvio|Rakennusselostus'!M50:M50</f>
        <v>Ei toimenpiteitä</v>
      </c>
      <c r="E59" s="30"/>
    </row>
    <row r="60" spans="1:5" s="31" customFormat="1" x14ac:dyDescent="0.3">
      <c r="A60" s="17"/>
      <c r="B60" s="33" t="s">
        <v>67</v>
      </c>
      <c r="C60" s="114">
        <f>'Kustannusarvio|Rakennusselostus'!K51</f>
        <v>0</v>
      </c>
      <c r="D60" s="103" t="str" cm="1">
        <f t="array" ref="D60">'Kustannusarvio|Rakennusselostus'!M51:M51</f>
        <v>Ei toimenpiteitä</v>
      </c>
      <c r="E60" s="30"/>
    </row>
    <row r="61" spans="1:5" s="31" customFormat="1" x14ac:dyDescent="0.3">
      <c r="A61" s="17"/>
      <c r="B61" s="33" t="s">
        <v>68</v>
      </c>
      <c r="C61" s="114">
        <f>'Kustannusarvio|Rakennusselostus'!K52</f>
        <v>0</v>
      </c>
      <c r="D61" s="103" t="str" cm="1">
        <f t="array" ref="D61">'Kustannusarvio|Rakennusselostus'!M52:M52</f>
        <v>Ei toimenpiteitä</v>
      </c>
      <c r="E61" s="30"/>
    </row>
    <row r="62" spans="1:5" s="31" customFormat="1" x14ac:dyDescent="0.3">
      <c r="A62" s="17"/>
      <c r="B62" s="36" t="s">
        <v>71</v>
      </c>
      <c r="C62" s="114">
        <f>'Kustannusarvio|Rakennusselostus'!K53</f>
        <v>0</v>
      </c>
      <c r="D62" s="103" t="str" cm="1">
        <f t="array" ref="D62">'Kustannusarvio|Rakennusselostus'!M53:M53</f>
        <v>Ei toimenpiteitä</v>
      </c>
      <c r="E62" s="30"/>
    </row>
    <row r="63" spans="1:5" s="31" customFormat="1" x14ac:dyDescent="0.3">
      <c r="A63" s="17"/>
      <c r="B63" s="39" t="s">
        <v>175</v>
      </c>
      <c r="C63" s="114">
        <f>'Kustannusarvio|Rakennusselostus'!K54</f>
        <v>0</v>
      </c>
      <c r="D63" s="103" t="str" cm="1">
        <f t="array" ref="D63">'Kustannusarvio|Rakennusselostus'!M54:M54</f>
        <v>Ei toimenpiteitä</v>
      </c>
      <c r="E63" s="30"/>
    </row>
    <row r="64" spans="1:5" s="31" customFormat="1" x14ac:dyDescent="0.3">
      <c r="A64" s="17"/>
      <c r="B64" s="39" t="s">
        <v>173</v>
      </c>
      <c r="C64" s="114">
        <f>'Kustannusarvio|Rakennusselostus'!K55</f>
        <v>0</v>
      </c>
      <c r="D64" s="103" t="str" cm="1">
        <f t="array" ref="D64">'Kustannusarvio|Rakennusselostus'!M55:M55</f>
        <v>Ei toimenpiteitä</v>
      </c>
      <c r="E64" s="30"/>
    </row>
    <row r="65" spans="1:5" s="31" customFormat="1" x14ac:dyDescent="0.3">
      <c r="A65" s="17"/>
      <c r="B65" s="39" t="s">
        <v>174</v>
      </c>
      <c r="C65" s="114">
        <f>'Kustannusarvio|Rakennusselostus'!K56</f>
        <v>0</v>
      </c>
      <c r="D65" s="103" t="str" cm="1">
        <f t="array" ref="D65">'Kustannusarvio|Rakennusselostus'!M56:M56</f>
        <v>Ei toimenpiteitä</v>
      </c>
      <c r="E65" s="30"/>
    </row>
    <row r="66" spans="1:5" s="31" customFormat="1" x14ac:dyDescent="0.3">
      <c r="A66" s="17"/>
      <c r="B66" s="39" t="s">
        <v>176</v>
      </c>
      <c r="C66" s="114">
        <f>'Kustannusarvio|Rakennusselostus'!K57</f>
        <v>0</v>
      </c>
      <c r="D66" s="103" t="str" cm="1">
        <f t="array" ref="D66">'Kustannusarvio|Rakennusselostus'!M57:M57</f>
        <v>Ei toimenpiteitä</v>
      </c>
      <c r="E66" s="30"/>
    </row>
    <row r="67" spans="1:5" s="31" customFormat="1" x14ac:dyDescent="0.3">
      <c r="A67" s="17"/>
      <c r="B67" s="33" t="s">
        <v>43</v>
      </c>
      <c r="C67" s="114">
        <f>'Kustannusarvio|Rakennusselostus'!K58</f>
        <v>0</v>
      </c>
      <c r="D67" s="103" t="str" cm="1">
        <f t="array" ref="D67">'Kustannusarvio|Rakennusselostus'!M58:M58</f>
        <v>Ei toimenpiteitä</v>
      </c>
      <c r="E67" s="30"/>
    </row>
    <row r="68" spans="1:5" s="31" customFormat="1" x14ac:dyDescent="0.3">
      <c r="A68" s="17"/>
      <c r="B68" s="100" t="str">
        <f>'Kustannusarvio|Rakennusselostus'!B59</f>
        <v>Muu runkorakenne</v>
      </c>
      <c r="C68" s="114">
        <f>'Kustannusarvio|Rakennusselostus'!K59</f>
        <v>0</v>
      </c>
      <c r="D68" s="103" t="str" cm="1">
        <f t="array" ref="D68">'Kustannusarvio|Rakennusselostus'!M59:M59</f>
        <v>Ei toimenpiteitä</v>
      </c>
      <c r="E68" s="30"/>
    </row>
    <row r="69" spans="1:5" s="31" customFormat="1" x14ac:dyDescent="0.3">
      <c r="A69" s="17"/>
      <c r="B69" s="100" t="str">
        <f>'Kustannusarvio|Rakennusselostus'!B60</f>
        <v>Muu runkorakenne</v>
      </c>
      <c r="C69" s="114">
        <f>'Kustannusarvio|Rakennusselostus'!K60</f>
        <v>0</v>
      </c>
      <c r="D69" s="103" t="str" cm="1">
        <f t="array" ref="D69">'Kustannusarvio|Rakennusselostus'!M60:M60</f>
        <v>Ei toimenpiteitä</v>
      </c>
      <c r="E69" s="30"/>
    </row>
    <row r="70" spans="1:5" s="31" customFormat="1" x14ac:dyDescent="0.3">
      <c r="A70" s="38" t="s">
        <v>69</v>
      </c>
      <c r="B70" s="38"/>
      <c r="C70" s="116"/>
      <c r="D70" s="105"/>
      <c r="E70" s="30"/>
    </row>
    <row r="71" spans="1:5" s="31" customFormat="1" x14ac:dyDescent="0.3">
      <c r="A71" s="17"/>
      <c r="B71" s="33" t="s">
        <v>105</v>
      </c>
      <c r="C71" s="114">
        <f>'Kustannusarvio|Rakennusselostus'!K62</f>
        <v>0</v>
      </c>
      <c r="D71" s="103" t="str" cm="1">
        <f t="array" ref="D71">'Kustannusarvio|Rakennusselostus'!M62:M62</f>
        <v>Ei toimenpiteitä</v>
      </c>
      <c r="E71" s="30"/>
    </row>
    <row r="72" spans="1:5" s="31" customFormat="1" x14ac:dyDescent="0.3">
      <c r="A72" s="17"/>
      <c r="B72" s="33" t="s">
        <v>106</v>
      </c>
      <c r="C72" s="114">
        <f>'Kustannusarvio|Rakennusselostus'!K63</f>
        <v>0</v>
      </c>
      <c r="D72" s="103" t="str" cm="1">
        <f t="array" ref="D72">'Kustannusarvio|Rakennusselostus'!M63:M63</f>
        <v>Ei toimenpiteitä</v>
      </c>
      <c r="E72" s="30"/>
    </row>
    <row r="73" spans="1:5" s="31" customFormat="1" x14ac:dyDescent="0.3">
      <c r="A73" s="17"/>
      <c r="B73" s="33" t="s">
        <v>107</v>
      </c>
      <c r="C73" s="114">
        <f>'Kustannusarvio|Rakennusselostus'!K64</f>
        <v>0</v>
      </c>
      <c r="D73" s="103" t="str" cm="1">
        <f t="array" ref="D73">'Kustannusarvio|Rakennusselostus'!M64:M64</f>
        <v>Ei toimenpiteitä</v>
      </c>
      <c r="E73" s="30"/>
    </row>
    <row r="74" spans="1:5" s="31" customFormat="1" x14ac:dyDescent="0.3">
      <c r="A74" s="17"/>
      <c r="B74" s="33" t="s">
        <v>108</v>
      </c>
      <c r="C74" s="114">
        <f>'Kustannusarvio|Rakennusselostus'!K65</f>
        <v>0</v>
      </c>
      <c r="D74" s="103" t="str" cm="1">
        <f t="array" ref="D74">'Kustannusarvio|Rakennusselostus'!M65:M65</f>
        <v>Ei toimenpiteitä</v>
      </c>
      <c r="E74" s="30"/>
    </row>
    <row r="75" spans="1:5" s="31" customFormat="1" x14ac:dyDescent="0.3">
      <c r="A75" s="17"/>
      <c r="B75" s="33" t="s">
        <v>4</v>
      </c>
      <c r="C75" s="114">
        <f>'Kustannusarvio|Rakennusselostus'!K66</f>
        <v>0</v>
      </c>
      <c r="D75" s="103" t="str" cm="1">
        <f t="array" ref="D75">'Kustannusarvio|Rakennusselostus'!M66:M66</f>
        <v>Ei toimenpiteitä</v>
      </c>
      <c r="E75" s="30"/>
    </row>
    <row r="76" spans="1:5" s="31" customFormat="1" x14ac:dyDescent="0.3">
      <c r="A76" s="17"/>
      <c r="B76" s="33" t="s">
        <v>5</v>
      </c>
      <c r="C76" s="114">
        <f>'Kustannusarvio|Rakennusselostus'!K67</f>
        <v>0</v>
      </c>
      <c r="D76" s="103" t="str" cm="1">
        <f t="array" ref="D76">'Kustannusarvio|Rakennusselostus'!M67:M67</f>
        <v>Ei toimenpiteitä</v>
      </c>
      <c r="E76" s="30"/>
    </row>
    <row r="77" spans="1:5" s="31" customFormat="1" x14ac:dyDescent="0.3">
      <c r="A77" s="17"/>
      <c r="B77" s="33" t="s">
        <v>70</v>
      </c>
      <c r="C77" s="114">
        <f>'Kustannusarvio|Rakennusselostus'!K68</f>
        <v>0</v>
      </c>
      <c r="D77" s="103" t="str" cm="1">
        <f t="array" ref="D77">'Kustannusarvio|Rakennusselostus'!M68:M68</f>
        <v>Ei toimenpiteitä</v>
      </c>
      <c r="E77" s="30"/>
    </row>
    <row r="78" spans="1:5" s="31" customFormat="1" x14ac:dyDescent="0.3">
      <c r="A78" s="17"/>
      <c r="B78" s="99" t="str">
        <f>'Kustannusarvio|Rakennusselostus'!B69</f>
        <v>Muu rakenne</v>
      </c>
      <c r="C78" s="114">
        <f>'Kustannusarvio|Rakennusselostus'!K69</f>
        <v>0</v>
      </c>
      <c r="D78" s="103" t="str" cm="1">
        <f t="array" ref="D78">'Kustannusarvio|Rakennusselostus'!M69:M69</f>
        <v>Ei toimenpiteitä</v>
      </c>
      <c r="E78" s="30"/>
    </row>
    <row r="79" spans="1:5" s="31" customFormat="1" x14ac:dyDescent="0.3">
      <c r="A79" s="17"/>
      <c r="B79" s="99" t="str">
        <f>'Kustannusarvio|Rakennusselostus'!B70</f>
        <v>Muu rakenne</v>
      </c>
      <c r="C79" s="114">
        <f>'Kustannusarvio|Rakennusselostus'!K70</f>
        <v>0</v>
      </c>
      <c r="D79" s="103" t="str" cm="1">
        <f t="array" ref="D79">'Kustannusarvio|Rakennusselostus'!M70:M70</f>
        <v>Ei toimenpiteitä</v>
      </c>
      <c r="E79" s="30"/>
    </row>
    <row r="80" spans="1:5" s="31" customFormat="1" x14ac:dyDescent="0.3">
      <c r="A80" s="17"/>
      <c r="B80" s="99" t="str">
        <f>'Kustannusarvio|Rakennusselostus'!B71</f>
        <v>Muu rakenne</v>
      </c>
      <c r="C80" s="114">
        <f>'Kustannusarvio|Rakennusselostus'!K71</f>
        <v>0</v>
      </c>
      <c r="D80" s="103" t="str" cm="1">
        <f t="array" ref="D80">'Kustannusarvio|Rakennusselostus'!M71:M71</f>
        <v>Ei toimenpiteitä</v>
      </c>
      <c r="E80" s="30"/>
    </row>
    <row r="81" spans="1:5" s="31" customFormat="1" x14ac:dyDescent="0.3">
      <c r="A81" s="17"/>
      <c r="B81" s="99" t="str">
        <f>'Kustannusarvio|Rakennusselostus'!B72</f>
        <v>Muu rakenne</v>
      </c>
      <c r="C81" s="114">
        <f>'Kustannusarvio|Rakennusselostus'!K72</f>
        <v>0</v>
      </c>
      <c r="D81" s="103" t="str" cm="1">
        <f t="array" ref="D81">'Kustannusarvio|Rakennusselostus'!M72:M72</f>
        <v>Ei toimenpiteitä</v>
      </c>
      <c r="E81" s="30"/>
    </row>
    <row r="82" spans="1:5" s="31" customFormat="1" x14ac:dyDescent="0.3">
      <c r="A82" s="38" t="s">
        <v>72</v>
      </c>
      <c r="B82" s="38"/>
      <c r="C82" s="116"/>
      <c r="D82" s="105"/>
      <c r="E82" s="30"/>
    </row>
    <row r="83" spans="1:5" s="31" customFormat="1" x14ac:dyDescent="0.3">
      <c r="A83" s="17"/>
      <c r="B83" s="33" t="s">
        <v>73</v>
      </c>
      <c r="C83" s="114">
        <f>'Kustannusarvio|Rakennusselostus'!K74</f>
        <v>0</v>
      </c>
      <c r="D83" s="103" t="str" cm="1">
        <f t="array" ref="D83">'Kustannusarvio|Rakennusselostus'!M74:M74</f>
        <v>Ei toimenpiteitä</v>
      </c>
      <c r="E83" s="30"/>
    </row>
    <row r="84" spans="1:5" s="31" customFormat="1" x14ac:dyDescent="0.3">
      <c r="A84" s="17"/>
      <c r="B84" s="33" t="s">
        <v>74</v>
      </c>
      <c r="C84" s="114">
        <f>'Kustannusarvio|Rakennusselostus'!K75</f>
        <v>0</v>
      </c>
      <c r="D84" s="103" t="str" cm="1">
        <f t="array" ref="D84">'Kustannusarvio|Rakennusselostus'!M75:M75</f>
        <v>Ei toimenpiteitä</v>
      </c>
      <c r="E84" s="30"/>
    </row>
    <row r="85" spans="1:5" s="31" customFormat="1" x14ac:dyDescent="0.3">
      <c r="A85" s="17"/>
      <c r="B85" s="33" t="s">
        <v>75</v>
      </c>
      <c r="C85" s="114">
        <f>'Kustannusarvio|Rakennusselostus'!K76</f>
        <v>0</v>
      </c>
      <c r="D85" s="103" t="str" cm="1">
        <f t="array" ref="D85">'Kustannusarvio|Rakennusselostus'!M76:M76</f>
        <v>Ei toimenpiteitä</v>
      </c>
      <c r="E85" s="30"/>
    </row>
    <row r="86" spans="1:5" s="31" customFormat="1" x14ac:dyDescent="0.3">
      <c r="A86" s="17"/>
      <c r="B86" s="33" t="s">
        <v>76</v>
      </c>
      <c r="C86" s="114">
        <f>'Kustannusarvio|Rakennusselostus'!K77</f>
        <v>0</v>
      </c>
      <c r="D86" s="103" t="str" cm="1">
        <f t="array" ref="D86">'Kustannusarvio|Rakennusselostus'!M77:M77</f>
        <v>Ei toimenpiteitä</v>
      </c>
      <c r="E86" s="30"/>
    </row>
    <row r="87" spans="1:5" s="31" customFormat="1" x14ac:dyDescent="0.3">
      <c r="A87" s="17"/>
      <c r="B87" s="99" t="str">
        <f>'Kustannusarvio|Rakennusselostus'!B78</f>
        <v>Muut vesikattorakenteet</v>
      </c>
      <c r="C87" s="114">
        <f>'Kustannusarvio|Rakennusselostus'!K78</f>
        <v>0</v>
      </c>
      <c r="D87" s="103" t="str" cm="1">
        <f t="array" ref="D87">'Kustannusarvio|Rakennusselostus'!M78:M78</f>
        <v>Ei toimenpiteitä</v>
      </c>
      <c r="E87" s="30"/>
    </row>
    <row r="88" spans="1:5" s="31" customFormat="1" x14ac:dyDescent="0.3">
      <c r="A88" s="17"/>
      <c r="B88" s="99" t="str">
        <f>'Kustannusarvio|Rakennusselostus'!B79</f>
        <v>Muut vesikattorakenteet</v>
      </c>
      <c r="C88" s="114">
        <f>'Kustannusarvio|Rakennusselostus'!K79</f>
        <v>0</v>
      </c>
      <c r="D88" s="103" t="str" cm="1">
        <f t="array" ref="D88">'Kustannusarvio|Rakennusselostus'!M79:M79</f>
        <v>Ei toimenpiteitä</v>
      </c>
      <c r="E88" s="30"/>
    </row>
    <row r="89" spans="1:5" s="31" customFormat="1" x14ac:dyDescent="0.3">
      <c r="A89" s="27" t="s">
        <v>78</v>
      </c>
      <c r="B89" s="28"/>
      <c r="C89" s="115"/>
      <c r="D89" s="104"/>
      <c r="E89" s="30"/>
    </row>
    <row r="90" spans="1:5" x14ac:dyDescent="0.3">
      <c r="A90" s="17"/>
      <c r="B90" s="33" t="s">
        <v>79</v>
      </c>
      <c r="C90" s="114">
        <f>'Kustannusarvio|Rakennusselostus'!K81</f>
        <v>0</v>
      </c>
      <c r="D90" s="103" t="str" cm="1">
        <f t="array" ref="D90">'Kustannusarvio|Rakennusselostus'!M81:M81</f>
        <v>Ei toimenpiteitä</v>
      </c>
      <c r="E90" s="30"/>
    </row>
    <row r="91" spans="1:5" s="31" customFormat="1" x14ac:dyDescent="0.3">
      <c r="A91" s="17"/>
      <c r="B91" s="37" t="s">
        <v>37</v>
      </c>
      <c r="C91" s="114">
        <f>'Kustannusarvio|Rakennusselostus'!K82</f>
        <v>0</v>
      </c>
      <c r="D91" s="103" t="str" cm="1">
        <f t="array" ref="D91">'Kustannusarvio|Rakennusselostus'!M82:M82</f>
        <v>Ei toimenpiteitä</v>
      </c>
      <c r="E91" s="30"/>
    </row>
    <row r="92" spans="1:5" s="31" customFormat="1" x14ac:dyDescent="0.3">
      <c r="A92" s="17"/>
      <c r="B92" s="37" t="s">
        <v>80</v>
      </c>
      <c r="C92" s="114">
        <f>'Kustannusarvio|Rakennusselostus'!K83</f>
        <v>0</v>
      </c>
      <c r="D92" s="103" t="str" cm="1">
        <f t="array" ref="D92">'Kustannusarvio|Rakennusselostus'!M83:M83</f>
        <v>Ei toimenpiteitä</v>
      </c>
      <c r="E92" s="30"/>
    </row>
    <row r="93" spans="1:5" x14ac:dyDescent="0.3">
      <c r="A93" s="17"/>
      <c r="B93" s="37" t="s">
        <v>81</v>
      </c>
      <c r="C93" s="114">
        <f>'Kustannusarvio|Rakennusselostus'!K84</f>
        <v>0</v>
      </c>
      <c r="D93" s="103" t="str" cm="1">
        <f t="array" ref="D93">'Kustannusarvio|Rakennusselostus'!M84:M84</f>
        <v>Ei toimenpiteitä</v>
      </c>
      <c r="E93" s="30"/>
    </row>
    <row r="94" spans="1:5" s="31" customFormat="1" x14ac:dyDescent="0.3">
      <c r="A94" s="17"/>
      <c r="B94" s="37" t="s">
        <v>132</v>
      </c>
      <c r="C94" s="114">
        <f>'Kustannusarvio|Rakennusselostus'!K85</f>
        <v>0</v>
      </c>
      <c r="D94" s="103" t="str" cm="1">
        <f t="array" ref="D94">'Kustannusarvio|Rakennusselostus'!M85:M85</f>
        <v>Ei toimenpiteitä</v>
      </c>
      <c r="E94" s="30"/>
    </row>
    <row r="95" spans="1:5" x14ac:dyDescent="0.3">
      <c r="A95" s="17"/>
      <c r="B95" s="100" t="str">
        <f>'Kustannusarvio|Rakennusselostus'!B86</f>
        <v>Muu rakennusosa</v>
      </c>
      <c r="C95" s="114">
        <f>'Kustannusarvio|Rakennusselostus'!K86</f>
        <v>0</v>
      </c>
      <c r="D95" s="103" t="str" cm="1">
        <f t="array" ref="D95">'Kustannusarvio|Rakennusselostus'!M86:M86</f>
        <v>Ei toimenpiteitä</v>
      </c>
      <c r="E95" s="30"/>
    </row>
    <row r="96" spans="1:5" x14ac:dyDescent="0.3">
      <c r="A96" s="17"/>
      <c r="B96" s="100" t="str">
        <f>'Kustannusarvio|Rakennusselostus'!B87</f>
        <v>Muu rakennusosa</v>
      </c>
      <c r="C96" s="114">
        <f>'Kustannusarvio|Rakennusselostus'!K87</f>
        <v>0</v>
      </c>
      <c r="D96" s="103" t="str" cm="1">
        <f t="array" ref="D96">'Kustannusarvio|Rakennusselostus'!M87:M87</f>
        <v>Ei toimenpiteitä</v>
      </c>
      <c r="E96" s="30"/>
    </row>
    <row r="97" spans="1:5" s="31" customFormat="1" x14ac:dyDescent="0.3">
      <c r="A97" s="27" t="s">
        <v>82</v>
      </c>
      <c r="B97" s="28"/>
      <c r="C97" s="115"/>
      <c r="D97" s="104"/>
      <c r="E97" s="30"/>
    </row>
    <row r="98" spans="1:5" x14ac:dyDescent="0.3">
      <c r="A98" s="17"/>
      <c r="B98" s="33" t="s">
        <v>86</v>
      </c>
      <c r="C98" s="114">
        <f>'Kustannusarvio|Rakennusselostus'!K89</f>
        <v>0</v>
      </c>
      <c r="D98" s="103" t="str" cm="1">
        <f t="array" ref="D98">'Kustannusarvio|Rakennusselostus'!M89:M89</f>
        <v>Ei toimenpiteitä</v>
      </c>
      <c r="E98" s="30"/>
    </row>
    <row r="99" spans="1:5" s="31" customFormat="1" x14ac:dyDescent="0.3">
      <c r="A99" s="17"/>
      <c r="B99" s="33" t="s">
        <v>85</v>
      </c>
      <c r="C99" s="114">
        <f>'Kustannusarvio|Rakennusselostus'!K90</f>
        <v>0</v>
      </c>
      <c r="D99" s="103" t="str" cm="1">
        <f t="array" ref="D99">'Kustannusarvio|Rakennusselostus'!M90:M90</f>
        <v>Ei toimenpiteitä</v>
      </c>
      <c r="E99" s="30"/>
    </row>
    <row r="100" spans="1:5" x14ac:dyDescent="0.3">
      <c r="A100" s="17"/>
      <c r="B100" s="33" t="s">
        <v>87</v>
      </c>
      <c r="C100" s="114">
        <f>'Kustannusarvio|Rakennusselostus'!K91</f>
        <v>0</v>
      </c>
      <c r="D100" s="103" t="str" cm="1">
        <f t="array" ref="D100">'Kustannusarvio|Rakennusselostus'!M91:M91</f>
        <v>Ei toimenpiteitä</v>
      </c>
      <c r="E100" s="30"/>
    </row>
    <row r="101" spans="1:5" x14ac:dyDescent="0.3">
      <c r="A101" s="17"/>
      <c r="B101" s="33" t="s">
        <v>133</v>
      </c>
      <c r="C101" s="114">
        <f>'Kustannusarvio|Rakennusselostus'!K92</f>
        <v>0</v>
      </c>
      <c r="D101" s="103" t="str" cm="1">
        <f t="array" ref="D101">'Kustannusarvio|Rakennusselostus'!M92:M92</f>
        <v>Ei toimenpiteitä</v>
      </c>
      <c r="E101" s="30"/>
    </row>
    <row r="102" spans="1:5" x14ac:dyDescent="0.3">
      <c r="A102" s="17"/>
      <c r="B102" s="33" t="s">
        <v>88</v>
      </c>
      <c r="C102" s="114">
        <f>'Kustannusarvio|Rakennusselostus'!K93</f>
        <v>0</v>
      </c>
      <c r="D102" s="103" t="str" cm="1">
        <f t="array" ref="D102">'Kustannusarvio|Rakennusselostus'!M93:M93</f>
        <v>Ei toimenpiteitä</v>
      </c>
      <c r="E102" s="30"/>
    </row>
    <row r="103" spans="1:5" x14ac:dyDescent="0.3">
      <c r="A103" s="17"/>
      <c r="B103" s="33" t="s">
        <v>134</v>
      </c>
      <c r="C103" s="114">
        <f>'Kustannusarvio|Rakennusselostus'!K94</f>
        <v>0</v>
      </c>
      <c r="D103" s="103" t="str" cm="1">
        <f t="array" ref="D103">'Kustannusarvio|Rakennusselostus'!M94:M94</f>
        <v>Ei toimenpiteitä</v>
      </c>
      <c r="E103" s="30"/>
    </row>
    <row r="104" spans="1:5" x14ac:dyDescent="0.3">
      <c r="A104" s="17"/>
      <c r="B104" s="99" t="str">
        <f>'Kustannusarvio|Rakennusselostus'!B95</f>
        <v>Muut tilapinnat</v>
      </c>
      <c r="C104" s="114">
        <f>'Kustannusarvio|Rakennusselostus'!K95</f>
        <v>0</v>
      </c>
      <c r="D104" s="103" t="str" cm="1">
        <f t="array" ref="D104">'Kustannusarvio|Rakennusselostus'!M95:M95</f>
        <v>Ei toimenpiteitä</v>
      </c>
      <c r="E104" s="30"/>
    </row>
    <row r="105" spans="1:5" x14ac:dyDescent="0.3">
      <c r="A105" s="27" t="s">
        <v>90</v>
      </c>
      <c r="B105" s="28"/>
      <c r="C105" s="115"/>
      <c r="D105" s="104"/>
      <c r="E105" s="30"/>
    </row>
    <row r="106" spans="1:5" x14ac:dyDescent="0.3">
      <c r="A106" s="17"/>
      <c r="B106" s="33" t="s">
        <v>91</v>
      </c>
      <c r="C106" s="114">
        <f>'Kustannusarvio|Rakennusselostus'!K97</f>
        <v>0</v>
      </c>
      <c r="D106" s="103" t="str" cm="1">
        <f t="array" ref="D106">'Kustannusarvio|Rakennusselostus'!M97:M97</f>
        <v>Ei toimenpiteitä</v>
      </c>
      <c r="E106" s="30"/>
    </row>
    <row r="107" spans="1:5" x14ac:dyDescent="0.3">
      <c r="A107" s="17"/>
      <c r="B107" s="33" t="s">
        <v>92</v>
      </c>
      <c r="C107" s="114">
        <f>'Kustannusarvio|Rakennusselostus'!K98</f>
        <v>0</v>
      </c>
      <c r="D107" s="103" t="str" cm="1">
        <f t="array" ref="D107">'Kustannusarvio|Rakennusselostus'!M98:M98</f>
        <v>Ei toimenpiteitä</v>
      </c>
      <c r="E107" s="30"/>
    </row>
    <row r="108" spans="1:5" x14ac:dyDescent="0.3">
      <c r="A108" s="17"/>
      <c r="B108" s="33" t="s">
        <v>93</v>
      </c>
      <c r="C108" s="114">
        <f>'Kustannusarvio|Rakennusselostus'!K99</f>
        <v>0</v>
      </c>
      <c r="D108" s="103" t="str" cm="1">
        <f t="array" ref="D108">'Kustannusarvio|Rakennusselostus'!M99:M99</f>
        <v>Ei toimenpiteitä</v>
      </c>
      <c r="E108" s="30"/>
    </row>
    <row r="109" spans="1:5" x14ac:dyDescent="0.3">
      <c r="A109" s="17"/>
      <c r="B109" s="33" t="s">
        <v>95</v>
      </c>
      <c r="C109" s="114">
        <f>'Kustannusarvio|Rakennusselostus'!K100</f>
        <v>0</v>
      </c>
      <c r="D109" s="103" t="str" cm="1">
        <f t="array" ref="D109">'Kustannusarvio|Rakennusselostus'!M100:M100</f>
        <v>Ei toimenpiteitä</v>
      </c>
      <c r="E109" s="30"/>
    </row>
    <row r="110" spans="1:5" x14ac:dyDescent="0.3">
      <c r="A110" s="17"/>
      <c r="B110" s="33" t="s">
        <v>94</v>
      </c>
      <c r="C110" s="114">
        <f>'Kustannusarvio|Rakennusselostus'!K101</f>
        <v>0</v>
      </c>
      <c r="D110" s="103" t="str" cm="1">
        <f t="array" ref="D110">'Kustannusarvio|Rakennusselostus'!M101:M101</f>
        <v>Ei toimenpiteitä</v>
      </c>
      <c r="E110" s="30"/>
    </row>
    <row r="111" spans="1:5" s="31" customFormat="1" x14ac:dyDescent="0.3">
      <c r="A111" s="17"/>
      <c r="B111" s="33" t="s">
        <v>135</v>
      </c>
      <c r="C111" s="114">
        <f>'Kustannusarvio|Rakennusselostus'!K102</f>
        <v>0</v>
      </c>
      <c r="D111" s="103" t="str" cm="1">
        <f t="array" ref="D111">'Kustannusarvio|Rakennusselostus'!M102:M102</f>
        <v>Ei toimenpiteitä</v>
      </c>
      <c r="E111" s="30"/>
    </row>
    <row r="112" spans="1:5" x14ac:dyDescent="0.3">
      <c r="A112" s="17"/>
      <c r="B112" s="33" t="s">
        <v>96</v>
      </c>
      <c r="C112" s="114">
        <f>'Kustannusarvio|Rakennusselostus'!K103</f>
        <v>0</v>
      </c>
      <c r="D112" s="103" t="str" cm="1">
        <f t="array" ref="D112">'Kustannusarvio|Rakennusselostus'!M103:M103</f>
        <v>Ei toimenpiteitä</v>
      </c>
      <c r="E112" s="30"/>
    </row>
    <row r="113" spans="1:5" x14ac:dyDescent="0.3">
      <c r="A113" s="17"/>
      <c r="B113" s="33" t="s">
        <v>98</v>
      </c>
      <c r="C113" s="114">
        <f>'Kustannusarvio|Rakennusselostus'!K104</f>
        <v>0</v>
      </c>
      <c r="D113" s="103" t="str" cm="1">
        <f t="array" ref="D113">'Kustannusarvio|Rakennusselostus'!M104:M104</f>
        <v>Ei toimenpiteitä</v>
      </c>
      <c r="E113" s="30"/>
    </row>
    <row r="114" spans="1:5" x14ac:dyDescent="0.3">
      <c r="A114" s="17"/>
      <c r="B114" s="99" t="str">
        <f>'Kustannusarvio|Rakennusselostus'!B105</f>
        <v>Muu laite</v>
      </c>
      <c r="C114" s="114">
        <f>'Kustannusarvio|Rakennusselostus'!K105</f>
        <v>0</v>
      </c>
      <c r="D114" s="103" t="str" cm="1">
        <f t="array" ref="D114">'Kustannusarvio|Rakennusselostus'!M105:M105</f>
        <v>Ei toimenpiteitä</v>
      </c>
      <c r="E114" s="30"/>
    </row>
    <row r="115" spans="1:5" x14ac:dyDescent="0.3">
      <c r="A115" s="17"/>
      <c r="B115" s="99" t="str">
        <f>'Kustannusarvio|Rakennusselostus'!B106</f>
        <v>Muu laite</v>
      </c>
      <c r="C115" s="114">
        <f>'Kustannusarvio|Rakennusselostus'!K106</f>
        <v>0</v>
      </c>
      <c r="D115" s="103" t="str" cm="1">
        <f t="array" ref="D115">'Kustannusarvio|Rakennusselostus'!M106:M106</f>
        <v>Ei toimenpiteitä</v>
      </c>
      <c r="E115" s="30"/>
    </row>
    <row r="116" spans="1:5" x14ac:dyDescent="0.3">
      <c r="A116" s="17"/>
      <c r="B116" s="99" t="str">
        <f>'Kustannusarvio|Rakennusselostus'!B107</f>
        <v>Muu laite</v>
      </c>
      <c r="C116" s="114">
        <f>'Kustannusarvio|Rakennusselostus'!K107</f>
        <v>0</v>
      </c>
      <c r="D116" s="103" t="str" cm="1">
        <f t="array" ref="D116">'Kustannusarvio|Rakennusselostus'!M107:M107</f>
        <v>Ei toimenpiteitä</v>
      </c>
      <c r="E116" s="30"/>
    </row>
    <row r="117" spans="1:5" x14ac:dyDescent="0.3">
      <c r="A117" s="27" t="s">
        <v>99</v>
      </c>
      <c r="B117" s="28"/>
      <c r="C117" s="115"/>
      <c r="D117" s="104"/>
      <c r="E117" s="30"/>
    </row>
    <row r="118" spans="1:5" x14ac:dyDescent="0.3">
      <c r="A118" s="17"/>
      <c r="B118" s="33" t="s">
        <v>15</v>
      </c>
      <c r="C118" s="114">
        <f>'Kustannusarvio|Rakennusselostus'!K109</f>
        <v>0</v>
      </c>
      <c r="D118" s="103" t="str" cm="1">
        <f t="array" ref="D118">'Kustannusarvio|Rakennusselostus'!M109:M109</f>
        <v>Ei toimenpiteitä</v>
      </c>
      <c r="E118" s="30"/>
    </row>
    <row r="119" spans="1:5" s="31" customFormat="1" x14ac:dyDescent="0.3">
      <c r="A119" s="17"/>
      <c r="B119" s="33" t="s">
        <v>101</v>
      </c>
      <c r="C119" s="114">
        <f>'Kustannusarvio|Rakennusselostus'!K110</f>
        <v>0</v>
      </c>
      <c r="D119" s="103" t="str" cm="1">
        <f t="array" ref="D119">'Kustannusarvio|Rakennusselostus'!M110:M110</f>
        <v>Ei toimenpiteitä</v>
      </c>
      <c r="E119" s="30"/>
    </row>
    <row r="120" spans="1:5" x14ac:dyDescent="0.3">
      <c r="A120" s="17"/>
      <c r="B120" s="33" t="s">
        <v>102</v>
      </c>
      <c r="C120" s="114">
        <f>'Kustannusarvio|Rakennusselostus'!K111</f>
        <v>0</v>
      </c>
      <c r="D120" s="103" t="str" cm="1">
        <f t="array" ref="D120">'Kustannusarvio|Rakennusselostus'!M111:M111</f>
        <v>Ei toimenpiteitä</v>
      </c>
      <c r="E120" s="30"/>
    </row>
    <row r="121" spans="1:5" x14ac:dyDescent="0.3">
      <c r="A121" s="17"/>
      <c r="B121" s="33" t="s">
        <v>100</v>
      </c>
      <c r="C121" s="114">
        <f>'Kustannusarvio|Rakennusselostus'!K112</f>
        <v>0</v>
      </c>
      <c r="D121" s="103" t="str" cm="1">
        <f t="array" ref="D121">'Kustannusarvio|Rakennusselostus'!M112:M112</f>
        <v>Ei toimenpiteitä</v>
      </c>
      <c r="E121" s="30"/>
    </row>
    <row r="122" spans="1:5" x14ac:dyDescent="0.3">
      <c r="A122" s="17"/>
      <c r="B122" s="99" t="str">
        <f>'Kustannusarvio|Rakennusselostus'!B113</f>
        <v>Muut tilaelementit</v>
      </c>
      <c r="C122" s="114">
        <f>'Kustannusarvio|Rakennusselostus'!K113</f>
        <v>0</v>
      </c>
      <c r="D122" s="103" t="str" cm="1">
        <f t="array" ref="D122">'Kustannusarvio|Rakennusselostus'!M113:M113</f>
        <v>Ei toimenpiteitä</v>
      </c>
      <c r="E122" s="30"/>
    </row>
    <row r="123" spans="1:5" x14ac:dyDescent="0.3">
      <c r="A123" s="17"/>
      <c r="B123" s="99" t="str">
        <f>'Kustannusarvio|Rakennusselostus'!B114</f>
        <v>Muut tilaelementit</v>
      </c>
      <c r="C123" s="114">
        <f>'Kustannusarvio|Rakennusselostus'!K114</f>
        <v>0</v>
      </c>
      <c r="D123" s="103" t="str" cm="1">
        <f t="array" ref="D123">'Kustannusarvio|Rakennusselostus'!M114:M114</f>
        <v>Ei toimenpiteitä</v>
      </c>
      <c r="E123" s="30"/>
    </row>
    <row r="124" spans="1:5" x14ac:dyDescent="0.3">
      <c r="A124" s="17"/>
      <c r="B124" s="99" t="str">
        <f>'Kustannusarvio|Rakennusselostus'!B115</f>
        <v>Muut tilaelementit</v>
      </c>
      <c r="C124" s="114">
        <f>'Kustannusarvio|Rakennusselostus'!K115</f>
        <v>0</v>
      </c>
      <c r="D124" s="103" t="str" cm="1">
        <f t="array" ref="D124">'Kustannusarvio|Rakennusselostus'!M115:M115</f>
        <v>Ei toimenpiteitä</v>
      </c>
      <c r="E124" s="30"/>
    </row>
    <row r="125" spans="1:5" x14ac:dyDescent="0.3">
      <c r="A125" s="27" t="s">
        <v>104</v>
      </c>
      <c r="B125" s="28"/>
      <c r="C125" s="115"/>
      <c r="D125" s="104"/>
      <c r="E125" s="30"/>
    </row>
    <row r="126" spans="1:5" x14ac:dyDescent="0.3">
      <c r="A126" s="38" t="s">
        <v>136</v>
      </c>
      <c r="B126" s="38"/>
      <c r="C126" s="116"/>
      <c r="D126" s="105"/>
      <c r="E126" s="30"/>
    </row>
    <row r="127" spans="1:5" x14ac:dyDescent="0.3">
      <c r="A127" s="17"/>
      <c r="B127" s="33" t="s">
        <v>113</v>
      </c>
      <c r="C127" s="114">
        <f>'Kustannusarvio|Rakennusselostus'!K118</f>
        <v>0</v>
      </c>
      <c r="D127" s="103" t="str" cm="1">
        <f t="array" ref="D127">'Kustannusarvio|Rakennusselostus'!M118:M118</f>
        <v>Ei toimenpiteitä</v>
      </c>
      <c r="E127" s="30"/>
    </row>
    <row r="128" spans="1:5" x14ac:dyDescent="0.3">
      <c r="A128" s="17"/>
      <c r="B128" s="33" t="s">
        <v>109</v>
      </c>
      <c r="C128" s="114">
        <f>'Kustannusarvio|Rakennusselostus'!K119</f>
        <v>0</v>
      </c>
      <c r="D128" s="103" t="str" cm="1">
        <f t="array" ref="D128">'Kustannusarvio|Rakennusselostus'!M119:M119</f>
        <v>Ei toimenpiteitä</v>
      </c>
      <c r="E128" s="30"/>
    </row>
    <row r="129" spans="1:5" x14ac:dyDescent="0.3">
      <c r="A129" s="17"/>
      <c r="B129" s="33" t="s">
        <v>6</v>
      </c>
      <c r="C129" s="114">
        <f>'Kustannusarvio|Rakennusselostus'!K120</f>
        <v>0</v>
      </c>
      <c r="D129" s="103" t="str" cm="1">
        <f t="array" ref="D129">'Kustannusarvio|Rakennusselostus'!M120:M120</f>
        <v>Ei toimenpiteitä</v>
      </c>
      <c r="E129" s="30"/>
    </row>
    <row r="130" spans="1:5" x14ac:dyDescent="0.3">
      <c r="A130" s="17"/>
      <c r="B130" s="33" t="s">
        <v>110</v>
      </c>
      <c r="C130" s="114">
        <f>'Kustannusarvio|Rakennusselostus'!K121</f>
        <v>0</v>
      </c>
      <c r="D130" s="103" t="str" cm="1">
        <f t="array" ref="D130">'Kustannusarvio|Rakennusselostus'!M121:M121</f>
        <v>Ei toimenpiteitä</v>
      </c>
      <c r="E130" s="30"/>
    </row>
    <row r="131" spans="1:5" x14ac:dyDescent="0.3">
      <c r="A131" s="17"/>
      <c r="B131" s="33" t="s">
        <v>114</v>
      </c>
      <c r="C131" s="114">
        <f>'Kustannusarvio|Rakennusselostus'!K122</f>
        <v>0</v>
      </c>
      <c r="D131" s="103" t="str" cm="1">
        <f t="array" ref="D131">'Kustannusarvio|Rakennusselostus'!M122:M122</f>
        <v>Ei toimenpiteitä</v>
      </c>
      <c r="E131" s="30"/>
    </row>
    <row r="132" spans="1:5" x14ac:dyDescent="0.3">
      <c r="A132" s="17"/>
      <c r="B132" s="33" t="s">
        <v>111</v>
      </c>
      <c r="C132" s="114">
        <f>'Kustannusarvio|Rakennusselostus'!K123</f>
        <v>0</v>
      </c>
      <c r="D132" s="103" t="str" cm="1">
        <f t="array" ref="D132">'Kustannusarvio|Rakennusselostus'!M123:M123</f>
        <v>Ei toimenpiteitä</v>
      </c>
      <c r="E132" s="30"/>
    </row>
    <row r="133" spans="1:5" x14ac:dyDescent="0.3">
      <c r="A133" s="17"/>
      <c r="B133" s="33" t="s">
        <v>112</v>
      </c>
      <c r="C133" s="114">
        <f>'Kustannusarvio|Rakennusselostus'!K124</f>
        <v>0</v>
      </c>
      <c r="D133" s="103" t="str" cm="1">
        <f t="array" ref="D133">'Kustannusarvio|Rakennusselostus'!M124:M124</f>
        <v>Ei toimenpiteitä</v>
      </c>
      <c r="E133" s="30"/>
    </row>
    <row r="134" spans="1:5" x14ac:dyDescent="0.3">
      <c r="A134" s="17"/>
      <c r="B134" s="36" t="s">
        <v>117</v>
      </c>
      <c r="C134" s="114">
        <f>'Kustannusarvio|Rakennusselostus'!K125</f>
        <v>0</v>
      </c>
      <c r="D134" s="103" t="str" cm="1">
        <f t="array" ref="D134">'Kustannusarvio|Rakennusselostus'!M125:M125</f>
        <v>Ei toimenpiteitä</v>
      </c>
      <c r="E134" s="30"/>
    </row>
    <row r="135" spans="1:5" x14ac:dyDescent="0.3">
      <c r="A135" s="17"/>
      <c r="B135" s="33" t="s">
        <v>115</v>
      </c>
      <c r="C135" s="114">
        <f>'Kustannusarvio|Rakennusselostus'!K126</f>
        <v>0</v>
      </c>
      <c r="D135" s="103" t="str" cm="1">
        <f t="array" ref="D135">'Kustannusarvio|Rakennusselostus'!M126:M126</f>
        <v>Ei toimenpiteitä</v>
      </c>
      <c r="E135" s="30"/>
    </row>
    <row r="136" spans="1:5" x14ac:dyDescent="0.3">
      <c r="A136" s="17"/>
      <c r="B136" s="33" t="s">
        <v>116</v>
      </c>
      <c r="C136" s="114">
        <f>'Kustannusarvio|Rakennusselostus'!K127</f>
        <v>0</v>
      </c>
      <c r="D136" s="103" t="str" cm="1">
        <f t="array" ref="D136">'Kustannusarvio|Rakennusselostus'!M127:M127</f>
        <v>Ei toimenpiteitä</v>
      </c>
      <c r="E136" s="30"/>
    </row>
    <row r="137" spans="1:5" x14ac:dyDescent="0.3">
      <c r="A137" s="17"/>
      <c r="B137" s="33" t="s">
        <v>172</v>
      </c>
      <c r="C137" s="114">
        <f>'Kustannusarvio|Rakennusselostus'!K128</f>
        <v>0</v>
      </c>
      <c r="D137" s="103" t="str" cm="1">
        <f t="array" ref="D137">'Kustannusarvio|Rakennusselostus'!M128:M128</f>
        <v>Ei toimenpiteitä</v>
      </c>
      <c r="E137" s="30"/>
    </row>
    <row r="138" spans="1:5" s="31" customFormat="1" x14ac:dyDescent="0.3">
      <c r="A138" s="17"/>
      <c r="B138" s="33" t="s">
        <v>118</v>
      </c>
      <c r="C138" s="114">
        <f>'Kustannusarvio|Rakennusselostus'!K129</f>
        <v>0</v>
      </c>
      <c r="D138" s="103" t="str" cm="1">
        <f t="array" ref="D138">'Kustannusarvio|Rakennusselostus'!M129:M129</f>
        <v>Ei toimenpiteitä</v>
      </c>
      <c r="E138" s="30"/>
    </row>
    <row r="139" spans="1:5" x14ac:dyDescent="0.3">
      <c r="A139" s="17"/>
      <c r="B139" s="36" t="s">
        <v>121</v>
      </c>
      <c r="C139" s="114">
        <f>'Kustannusarvio|Rakennusselostus'!K130</f>
        <v>0</v>
      </c>
      <c r="D139" s="103" t="str" cm="1">
        <f t="array" ref="D139">'Kustannusarvio|Rakennusselostus'!M130:M130</f>
        <v>Ei toimenpiteitä</v>
      </c>
      <c r="E139" s="30"/>
    </row>
    <row r="140" spans="1:5" x14ac:dyDescent="0.3">
      <c r="A140" s="17"/>
      <c r="B140" s="36" t="s">
        <v>122</v>
      </c>
      <c r="C140" s="114">
        <f>'Kustannusarvio|Rakennusselostus'!K131</f>
        <v>0</v>
      </c>
      <c r="D140" s="103" t="str" cm="1">
        <f t="array" ref="D140">'Kustannusarvio|Rakennusselostus'!M131:M131</f>
        <v>Ei toimenpiteitä</v>
      </c>
      <c r="E140" s="30"/>
    </row>
    <row r="141" spans="1:5" x14ac:dyDescent="0.3">
      <c r="A141" s="17"/>
      <c r="B141" s="36" t="s">
        <v>137</v>
      </c>
      <c r="C141" s="114">
        <f>'Kustannusarvio|Rakennusselostus'!K132</f>
        <v>0</v>
      </c>
      <c r="D141" s="103" t="str" cm="1">
        <f t="array" ref="D141">'Kustannusarvio|Rakennusselostus'!M132:M132</f>
        <v>Ei toimenpiteitä</v>
      </c>
      <c r="E141" s="30"/>
    </row>
    <row r="142" spans="1:5" x14ac:dyDescent="0.3">
      <c r="A142" s="17"/>
      <c r="B142" s="36" t="s">
        <v>123</v>
      </c>
      <c r="C142" s="114">
        <f>'Kustannusarvio|Rakennusselostus'!K133</f>
        <v>0</v>
      </c>
      <c r="D142" s="103" t="str" cm="1">
        <f t="array" ref="D142">'Kustannusarvio|Rakennusselostus'!M133:M133</f>
        <v>Ei toimenpiteitä</v>
      </c>
      <c r="E142" s="30"/>
    </row>
    <row r="143" spans="1:5" x14ac:dyDescent="0.3">
      <c r="A143" s="17"/>
      <c r="B143" s="98" t="str">
        <f>'Kustannusarvio|Rakennusselostus'!B134</f>
        <v>Muu järjestelmä</v>
      </c>
      <c r="C143" s="114">
        <f>'Kustannusarvio|Rakennusselostus'!K134</f>
        <v>0</v>
      </c>
      <c r="D143" s="103" t="str" cm="1">
        <f t="array" ref="D143">'Kustannusarvio|Rakennusselostus'!M134:M134</f>
        <v>Ei toimenpiteitä</v>
      </c>
      <c r="E143" s="30"/>
    </row>
    <row r="144" spans="1:5" x14ac:dyDescent="0.3">
      <c r="A144" s="27" t="s">
        <v>120</v>
      </c>
      <c r="B144" s="28"/>
      <c r="C144" s="115"/>
      <c r="D144" s="104"/>
      <c r="E144" s="30"/>
    </row>
    <row r="145" spans="1:5" x14ac:dyDescent="0.3">
      <c r="A145" s="17"/>
      <c r="B145" s="33" t="s">
        <v>7</v>
      </c>
      <c r="C145" s="114">
        <f>'Kustannusarvio|Rakennusselostus'!K136</f>
        <v>0</v>
      </c>
      <c r="D145" s="103" t="str" cm="1">
        <f t="array" ref="D145">'Kustannusarvio|Rakennusselostus'!M136:M136</f>
        <v>Ei toimenpiteitä</v>
      </c>
      <c r="E145" s="30"/>
    </row>
    <row r="146" spans="1:5" x14ac:dyDescent="0.3">
      <c r="A146" s="17"/>
      <c r="B146" s="33" t="s">
        <v>8</v>
      </c>
      <c r="C146" s="114">
        <f>'Kustannusarvio|Rakennusselostus'!K137</f>
        <v>0</v>
      </c>
      <c r="D146" s="103" t="str" cm="1">
        <f t="array" ref="D146">'Kustannusarvio|Rakennusselostus'!M137:M137</f>
        <v>Ei toimenpiteitä</v>
      </c>
      <c r="E146" s="30"/>
    </row>
    <row r="147" spans="1:5" x14ac:dyDescent="0.3">
      <c r="A147" s="17"/>
      <c r="B147" s="33" t="s">
        <v>35</v>
      </c>
      <c r="C147" s="114">
        <f>'Kustannusarvio|Rakennusselostus'!K138</f>
        <v>0</v>
      </c>
      <c r="D147" s="103" t="str" cm="1">
        <f t="array" ref="D147">'Kustannusarvio|Rakennusselostus'!M138:M138</f>
        <v>Ei toimenpiteitä</v>
      </c>
      <c r="E147" s="30"/>
    </row>
    <row r="148" spans="1:5" x14ac:dyDescent="0.3">
      <c r="A148" s="17"/>
      <c r="B148" s="33" t="s">
        <v>36</v>
      </c>
      <c r="C148" s="114">
        <f>'Kustannusarvio|Rakennusselostus'!K139</f>
        <v>0</v>
      </c>
      <c r="D148" s="103" t="str" cm="1">
        <f t="array" ref="D148">'Kustannusarvio|Rakennusselostus'!M139:M139</f>
        <v>Ei toimenpiteitä</v>
      </c>
      <c r="E148" s="30"/>
    </row>
    <row r="149" spans="1:5" x14ac:dyDescent="0.3">
      <c r="A149" s="17"/>
      <c r="B149" s="33" t="s">
        <v>138</v>
      </c>
      <c r="C149" s="114">
        <f>'Kustannusarvio|Rakennusselostus'!K140</f>
        <v>0</v>
      </c>
      <c r="D149" s="103" t="str" cm="1">
        <f t="array" ref="D149">'Kustannusarvio|Rakennusselostus'!M140:M140</f>
        <v>Ei toimenpiteitä</v>
      </c>
      <c r="E149" s="30"/>
    </row>
    <row r="150" spans="1:5" x14ac:dyDescent="0.3">
      <c r="A150" s="17"/>
      <c r="B150" s="33" t="s">
        <v>23</v>
      </c>
      <c r="C150" s="114">
        <f>'Kustannusarvio|Rakennusselostus'!K141</f>
        <v>0</v>
      </c>
      <c r="D150" s="103" t="str" cm="1">
        <f t="array" ref="D150">'Kustannusarvio|Rakennusselostus'!M141:M141</f>
        <v>Ei toimenpiteitä</v>
      </c>
      <c r="E150" s="30"/>
    </row>
    <row r="151" spans="1:5" x14ac:dyDescent="0.3">
      <c r="A151" s="17"/>
      <c r="B151" s="33" t="s">
        <v>32</v>
      </c>
      <c r="C151" s="114">
        <f>'Kustannusarvio|Rakennusselostus'!K142</f>
        <v>0</v>
      </c>
      <c r="D151" s="103" t="str" cm="1">
        <f t="array" ref="D151">'Kustannusarvio|Rakennusselostus'!M142:M142</f>
        <v>Ei toimenpiteitä</v>
      </c>
      <c r="E151" s="30"/>
    </row>
    <row r="152" spans="1:5" x14ac:dyDescent="0.3">
      <c r="A152" s="17"/>
      <c r="B152" s="97" t="str">
        <f>'Kustannusarvio|Rakennusselostus'!B143</f>
        <v>Muu kustannus</v>
      </c>
      <c r="C152" s="114">
        <f>'Kustannusarvio|Rakennusselostus'!K143</f>
        <v>0</v>
      </c>
      <c r="D152" s="103" t="str" cm="1">
        <f t="array" ref="D152">'Kustannusarvio|Rakennusselostus'!M143:M143</f>
        <v>Ei toimenpiteitä</v>
      </c>
      <c r="E152" s="30"/>
    </row>
    <row r="153" spans="1:5" x14ac:dyDescent="0.3">
      <c r="A153" s="17"/>
      <c r="B153" s="97" t="str">
        <f>'Kustannusarvio|Rakennusselostus'!B144</f>
        <v>Muu kustannus</v>
      </c>
      <c r="C153" s="114">
        <f>'Kustannusarvio|Rakennusselostus'!K144</f>
        <v>0</v>
      </c>
      <c r="D153" s="103" t="str" cm="1">
        <f t="array" ref="D153">'Kustannusarvio|Rakennusselostus'!M144:M144</f>
        <v>Ei toimenpiteitä</v>
      </c>
      <c r="E153" s="30"/>
    </row>
    <row r="154" spans="1:5" x14ac:dyDescent="0.3">
      <c r="A154" s="17"/>
      <c r="B154" s="97" t="str">
        <f>'Kustannusarvio|Rakennusselostus'!B145</f>
        <v>Muu kustannus</v>
      </c>
      <c r="C154" s="114">
        <f>'Kustannusarvio|Rakennusselostus'!K145</f>
        <v>0</v>
      </c>
      <c r="D154" s="103" t="str" cm="1">
        <f t="array" ref="D154">'Kustannusarvio|Rakennusselostus'!M145:M145</f>
        <v>Ei toimenpiteitä</v>
      </c>
      <c r="E154" s="30"/>
    </row>
    <row r="155" spans="1:5" x14ac:dyDescent="0.3">
      <c r="A155" s="228"/>
      <c r="B155" s="97" t="str">
        <f>'Kustannusarvio|Rakennusselostus'!B146</f>
        <v>Muu kustannus</v>
      </c>
      <c r="C155" s="114">
        <f>'Kustannusarvio|Rakennusselostus'!K146</f>
        <v>0</v>
      </c>
      <c r="D155" s="103" t="str" cm="1">
        <f t="array" ref="D155">'Kustannusarvio|Rakennusselostus'!M146:M146</f>
        <v>Ei toimenpiteitä</v>
      </c>
      <c r="E155" s="30"/>
    </row>
    <row r="156" spans="1:5" x14ac:dyDescent="0.3">
      <c r="B156" s="227" t="s">
        <v>182</v>
      </c>
      <c r="C156" s="219">
        <f>SUM(C17:C155)</f>
        <v>0</v>
      </c>
    </row>
  </sheetData>
  <sheetProtection algorithmName="SHA-512" hashValue="Z9u3GuTn0adPdhLZalC+ioc6SnnOpmuPFRU1yfQzp6gM8H11v16rnVlMz5rvf78lfPNR6ZZA8VlzmUcNF7IYRA==" saltValue="krt+g26QuDxSxh4JQOmV8w==" spinCount="100000" sheet="1" objects="1" scenarios="1" formatCells="0" selectLockedCells="1"/>
  <mergeCells count="10">
    <mergeCell ref="C2:D2"/>
    <mergeCell ref="C11:D11"/>
    <mergeCell ref="C8:D8"/>
    <mergeCell ref="C9:D9"/>
    <mergeCell ref="C10:D10"/>
    <mergeCell ref="C3:D3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&amp;R&amp;10Tulostettu &amp;D</oddHeader>
    <oddFooter>&amp;R&amp;9Lomake tuotettu Outokaira tuottamhan ry:n Vasara ja nauloja -hankkeessa</oddFooter>
  </headerFooter>
  <rowBreaks count="2" manualBreakCount="2">
    <brk id="103" max="16383" man="1"/>
    <brk id="158" max="16383" man="1"/>
  </rowBreaks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5A0580E1BC67C47B730E932E741D13D" ma:contentTypeVersion="18" ma:contentTypeDescription="Luo uusi asiakirja." ma:contentTypeScope="" ma:versionID="3b329e95364ad6973dbf5862fdc5d06f">
  <xsd:schema xmlns:xsd="http://www.w3.org/2001/XMLSchema" xmlns:xs="http://www.w3.org/2001/XMLSchema" xmlns:p="http://schemas.microsoft.com/office/2006/metadata/properties" xmlns:ns2="01a526ad-c593-49ee-8126-f82dcb57d1e4" xmlns:ns3="6fb23a0e-0d71-472b-abc6-3bebd649b962" targetNamespace="http://schemas.microsoft.com/office/2006/metadata/properties" ma:root="true" ma:fieldsID="e311148d3700f9e9badefff11894f91c" ns2:_="" ns3:_="">
    <xsd:import namespace="01a526ad-c593-49ee-8126-f82dcb57d1e4"/>
    <xsd:import namespace="6fb23a0e-0d71-472b-abc6-3bebd649b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26ad-c593-49ee-8126-f82dcb57d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c504a8c-4d49-408a-b794-b9e70ccdb6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3a0e-0d71-472b-abc6-3bebd649b96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f384d7-5fb4-4f59-a843-c42537df5313}" ma:internalName="TaxCatchAll" ma:showField="CatchAllData" ma:web="6fb23a0e-0d71-472b-abc6-3bebd649b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a526ad-c593-49ee-8126-f82dcb57d1e4">
      <Terms xmlns="http://schemas.microsoft.com/office/infopath/2007/PartnerControls"/>
    </lcf76f155ced4ddcb4097134ff3c332f>
    <TaxCatchAll xmlns="6fb23a0e-0d71-472b-abc6-3bebd649b962" xsi:nil="true"/>
  </documentManagement>
</p:properties>
</file>

<file path=customXml/itemProps1.xml><?xml version="1.0" encoding="utf-8"?>
<ds:datastoreItem xmlns:ds="http://schemas.openxmlformats.org/officeDocument/2006/customXml" ds:itemID="{98C8A31A-B43B-4F77-99F8-0B820AD5DB84}"/>
</file>

<file path=customXml/itemProps2.xml><?xml version="1.0" encoding="utf-8"?>
<ds:datastoreItem xmlns:ds="http://schemas.openxmlformats.org/officeDocument/2006/customXml" ds:itemID="{C02D4B36-CE82-4AFF-93C8-F8FB68A12510}"/>
</file>

<file path=customXml/itemProps3.xml><?xml version="1.0" encoding="utf-8"?>
<ds:datastoreItem xmlns:ds="http://schemas.openxmlformats.org/officeDocument/2006/customXml" ds:itemID="{F45CD84D-74C4-49CA-A06B-392607E126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13</vt:i4>
      </vt:variant>
    </vt:vector>
  </HeadingPairs>
  <TitlesOfParts>
    <vt:vector size="18" baseType="lpstr">
      <vt:lpstr>Ohje</vt:lpstr>
      <vt:lpstr>Hankkeen tiedot</vt:lpstr>
      <vt:lpstr>Kustannusarvio|Rakennusselostus</vt:lpstr>
      <vt:lpstr>Kustannusarvion koonti</vt:lpstr>
      <vt:lpstr>Rakennusselostus koonti</vt:lpstr>
      <vt:lpstr>'Hankkeen tiedot'!Print_Area</vt:lpstr>
      <vt:lpstr>'Kustannusarvio|Rakennusselostus'!Print_Area</vt:lpstr>
      <vt:lpstr>'Kustannusarvion koonti'!Print_Area</vt:lpstr>
      <vt:lpstr>Ohje!Print_Area</vt:lpstr>
      <vt:lpstr>'Rakennusselostus koonti'!Print_Area</vt:lpstr>
      <vt:lpstr>'Kustannusarvio|Rakennusselostus'!Print_Titles</vt:lpstr>
      <vt:lpstr>'Kustannusarvion koonti'!Print_Titles</vt:lpstr>
      <vt:lpstr>'Hankkeen tiedot'!Tulostusalue</vt:lpstr>
      <vt:lpstr>'Kustannusarvio|Rakennusselostus'!Tulostusalue</vt:lpstr>
      <vt:lpstr>'Kustannusarvion koonti'!Tulostusalue</vt:lpstr>
      <vt:lpstr>Ohje!Tulostusalue</vt:lpstr>
      <vt:lpstr>'Rakennusselostus koonti'!Tulostusalue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Sanna Happonen</cp:lastModifiedBy>
  <cp:lastPrinted>2024-04-16T11:31:10Z</cp:lastPrinted>
  <dcterms:created xsi:type="dcterms:W3CDTF">2023-03-30T06:52:04Z</dcterms:created>
  <dcterms:modified xsi:type="dcterms:W3CDTF">2025-01-02T11:52:09Z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0x010100F5A0580E1BC67C47B730E932E741D13D</vt:lpwstr>
  </property>
</Properties>
</file>