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lakukkory.sharepoint.com/sites/Tiedostot/Jaetut asiakirjat/OHJELMAKAUSI 2021-2027/Yritystuet/Neuvonta/"/>
    </mc:Choice>
  </mc:AlternateContent>
  <xr:revisionPtr revIDLastSave="0" documentId="8_{5AF3220E-E1AE-492B-9BBF-CF25D36AFBC8}" xr6:coauthVersionLast="47" xr6:coauthVersionMax="47" xr10:uidLastSave="{00000000-0000-0000-0000-000000000000}"/>
  <bookViews>
    <workbookView xWindow="-108" yWindow="-108" windowWidth="23256" windowHeight="12456" activeTab="2" xr2:uid="{A5CAB9C5-D6C0-4C9F-91FE-F5A2C60F963C}"/>
  </bookViews>
  <sheets>
    <sheet name="Ohje" sheetId="5" r:id="rId1"/>
    <sheet name="Hankkeen tiedot" sheetId="6" r:id="rId2"/>
    <sheet name="Kustannusarvio|Rakennusselostus" sheetId="1" r:id="rId3"/>
    <sheet name="Kustannusarvion koonti" sheetId="7" r:id="rId4"/>
    <sheet name="Rakennusselostus koonti" sheetId="2" r:id="rId5"/>
  </sheets>
  <definedNames>
    <definedName name="Print_Area" localSheetId="2">'Kustannusarvio|Rakennusselostus'!$A$1:$L$184</definedName>
    <definedName name="Print_Area" localSheetId="4">'Rakennusselostus koonti'!$A$1:$D$166</definedName>
    <definedName name="Print_Titles" localSheetId="2">'Kustannusarvio|Rakennusselostus'!$6:$6</definedName>
    <definedName name="_xlnm.Print_Area" localSheetId="1">'Hankkeen tiedot'!$A$1:$D$22</definedName>
    <definedName name="_xlnm.Print_Area" localSheetId="2">'Kustannusarvio|Rakennusselostus'!$A$1:$M$255</definedName>
    <definedName name="_xlnm.Print_Area" localSheetId="3">'Kustannusarvion koonti'!$A$1:$L$250</definedName>
    <definedName name="_xlnm.Print_Area" localSheetId="0">Ohje!$A$1:$H$174</definedName>
    <definedName name="_xlnm.Print_Area" localSheetId="4">'Rakennusselostus koonti'!$A$1:$E$242</definedName>
    <definedName name="_xlnm.Print_Titles" localSheetId="2">'Kustannusarvio|Rakennusselostus'!$1:$6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" i="1" l="1"/>
  <c r="B186" i="2"/>
  <c r="B187" i="2"/>
  <c r="B188" i="2"/>
  <c r="B185" i="2"/>
  <c r="B176" i="2"/>
  <c r="B148" i="2"/>
  <c r="B138" i="2"/>
  <c r="B137" i="2"/>
  <c r="B111" i="2"/>
  <c r="B105" i="2"/>
  <c r="B91" i="2"/>
  <c r="B86" i="2"/>
  <c r="B77" i="2"/>
  <c r="B65" i="2"/>
  <c r="B57" i="2"/>
  <c r="B48" i="2"/>
  <c r="B49" i="2"/>
  <c r="B47" i="2"/>
  <c r="B28" i="2"/>
  <c r="B27" i="2"/>
  <c r="B182" i="7"/>
  <c r="B183" i="7"/>
  <c r="B184" i="7"/>
  <c r="B181" i="7"/>
  <c r="B172" i="7"/>
  <c r="B144" i="7"/>
  <c r="B134" i="7"/>
  <c r="B133" i="7"/>
  <c r="B107" i="7"/>
  <c r="B101" i="7"/>
  <c r="B87" i="7"/>
  <c r="B82" i="7"/>
  <c r="B73" i="7"/>
  <c r="B61" i="7"/>
  <c r="B53" i="7"/>
  <c r="B44" i="7"/>
  <c r="B45" i="7"/>
  <c r="B43" i="7"/>
  <c r="B24" i="7"/>
  <c r="B23" i="7"/>
  <c r="K16" i="7"/>
  <c r="K17" i="7"/>
  <c r="K18" i="7"/>
  <c r="K21" i="7"/>
  <c r="K22" i="7"/>
  <c r="K23" i="7"/>
  <c r="K24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8" i="7"/>
  <c r="K49" i="7"/>
  <c r="K50" i="7"/>
  <c r="K51" i="7"/>
  <c r="K52" i="7"/>
  <c r="K53" i="7"/>
  <c r="K55" i="7"/>
  <c r="K56" i="7"/>
  <c r="K57" i="7"/>
  <c r="K58" i="7"/>
  <c r="K59" i="7"/>
  <c r="K60" i="7"/>
  <c r="K61" i="7"/>
  <c r="K63" i="7"/>
  <c r="K64" i="7"/>
  <c r="K65" i="7"/>
  <c r="K66" i="7"/>
  <c r="K67" i="7"/>
  <c r="K68" i="7"/>
  <c r="K70" i="7"/>
  <c r="K71" i="7"/>
  <c r="K73" i="7"/>
  <c r="K75" i="7"/>
  <c r="K76" i="7"/>
  <c r="K77" i="7"/>
  <c r="K78" i="7"/>
  <c r="K79" i="7"/>
  <c r="K80" i="7"/>
  <c r="K81" i="7"/>
  <c r="K82" i="7"/>
  <c r="K84" i="7"/>
  <c r="K85" i="7"/>
  <c r="K86" i="7"/>
  <c r="K87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3" i="7"/>
  <c r="K104" i="7"/>
  <c r="K105" i="7"/>
  <c r="K106" i="7"/>
  <c r="K107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6" i="7"/>
  <c r="K137" i="7"/>
  <c r="K138" i="7"/>
  <c r="K139" i="7"/>
  <c r="K140" i="7"/>
  <c r="K141" i="7"/>
  <c r="K142" i="7"/>
  <c r="K143" i="7"/>
  <c r="K144" i="7"/>
  <c r="K146" i="7"/>
  <c r="K147" i="7"/>
  <c r="K148" i="7"/>
  <c r="K149" i="7"/>
  <c r="K152" i="7"/>
  <c r="K153" i="7"/>
  <c r="K154" i="7"/>
  <c r="K155" i="7"/>
  <c r="K156" i="7"/>
  <c r="K157" i="7"/>
  <c r="K158" i="7"/>
  <c r="K159" i="7"/>
  <c r="K161" i="7"/>
  <c r="K162" i="7"/>
  <c r="K163" i="7"/>
  <c r="K165" i="7"/>
  <c r="K166" i="7"/>
  <c r="K167" i="7"/>
  <c r="K168" i="7"/>
  <c r="K169" i="7"/>
  <c r="K170" i="7"/>
  <c r="K171" i="7"/>
  <c r="K172" i="7"/>
  <c r="K174" i="7"/>
  <c r="K175" i="7"/>
  <c r="K176" i="7"/>
  <c r="K177" i="7"/>
  <c r="K178" i="7"/>
  <c r="K179" i="7"/>
  <c r="K180" i="7"/>
  <c r="K181" i="7"/>
  <c r="K182" i="7"/>
  <c r="K183" i="7"/>
  <c r="K184" i="7"/>
  <c r="G14" i="7"/>
  <c r="G15" i="7"/>
  <c r="G16" i="7"/>
  <c r="G17" i="7"/>
  <c r="G18" i="7"/>
  <c r="G20" i="7"/>
  <c r="G21" i="7"/>
  <c r="G22" i="7"/>
  <c r="G23" i="7"/>
  <c r="G24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3" i="7"/>
  <c r="G64" i="7"/>
  <c r="G65" i="7"/>
  <c r="G66" i="7"/>
  <c r="G67" i="7"/>
  <c r="G68" i="7"/>
  <c r="G70" i="7"/>
  <c r="G71" i="7"/>
  <c r="G72" i="7"/>
  <c r="G73" i="7"/>
  <c r="G75" i="7"/>
  <c r="G76" i="7"/>
  <c r="G77" i="7"/>
  <c r="G78" i="7"/>
  <c r="G79" i="7"/>
  <c r="G80" i="7"/>
  <c r="G81" i="7"/>
  <c r="G82" i="7"/>
  <c r="G84" i="7"/>
  <c r="G85" i="7"/>
  <c r="G86" i="7"/>
  <c r="G87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3" i="7"/>
  <c r="G104" i="7"/>
  <c r="G105" i="7"/>
  <c r="G106" i="7"/>
  <c r="G107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6" i="7"/>
  <c r="G137" i="7"/>
  <c r="G138" i="7"/>
  <c r="G139" i="7"/>
  <c r="G140" i="7"/>
  <c r="G141" i="7"/>
  <c r="G142" i="7"/>
  <c r="G143" i="7"/>
  <c r="G144" i="7"/>
  <c r="G146" i="7"/>
  <c r="G147" i="7"/>
  <c r="G148" i="7"/>
  <c r="G149" i="7"/>
  <c r="G152" i="7"/>
  <c r="G153" i="7"/>
  <c r="G154" i="7"/>
  <c r="G155" i="7"/>
  <c r="G156" i="7"/>
  <c r="G157" i="7"/>
  <c r="G158" i="7"/>
  <c r="G159" i="7"/>
  <c r="G160" i="7"/>
  <c r="K160" i="7" s="1"/>
  <c r="G161" i="7"/>
  <c r="G162" i="7"/>
  <c r="G163" i="7"/>
  <c r="G165" i="7"/>
  <c r="G166" i="7"/>
  <c r="G167" i="7"/>
  <c r="G168" i="7"/>
  <c r="G169" i="7"/>
  <c r="G170" i="7"/>
  <c r="G171" i="7"/>
  <c r="G172" i="7"/>
  <c r="G174" i="7"/>
  <c r="G175" i="7"/>
  <c r="G176" i="7"/>
  <c r="G177" i="7"/>
  <c r="G178" i="7"/>
  <c r="G179" i="7"/>
  <c r="G180" i="7"/>
  <c r="G181" i="7"/>
  <c r="G182" i="7"/>
  <c r="G183" i="7"/>
  <c r="G184" i="7"/>
  <c r="C14" i="7"/>
  <c r="C15" i="7"/>
  <c r="C16" i="7"/>
  <c r="C17" i="7"/>
  <c r="C18" i="7"/>
  <c r="C19" i="7"/>
  <c r="C20" i="7"/>
  <c r="C21" i="7"/>
  <c r="C22" i="7"/>
  <c r="C23" i="7"/>
  <c r="C24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8" i="7"/>
  <c r="C49" i="7"/>
  <c r="C50" i="7"/>
  <c r="C51" i="7"/>
  <c r="C52" i="7"/>
  <c r="C53" i="7"/>
  <c r="C55" i="7"/>
  <c r="C56" i="7"/>
  <c r="C57" i="7"/>
  <c r="C58" i="7"/>
  <c r="C59" i="7"/>
  <c r="C60" i="7"/>
  <c r="C61" i="7"/>
  <c r="C63" i="7"/>
  <c r="C64" i="7"/>
  <c r="C65" i="7"/>
  <c r="C66" i="7"/>
  <c r="C67" i="7"/>
  <c r="C68" i="7"/>
  <c r="C69" i="7"/>
  <c r="C70" i="7"/>
  <c r="C71" i="7"/>
  <c r="C72" i="7"/>
  <c r="C73" i="7"/>
  <c r="C75" i="7"/>
  <c r="C76" i="7"/>
  <c r="C77" i="7"/>
  <c r="C78" i="7"/>
  <c r="C79" i="7"/>
  <c r="C80" i="7"/>
  <c r="C81" i="7"/>
  <c r="C82" i="7"/>
  <c r="C84" i="7"/>
  <c r="C85" i="7"/>
  <c r="C86" i="7"/>
  <c r="C87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3" i="7"/>
  <c r="C104" i="7"/>
  <c r="C105" i="7"/>
  <c r="C106" i="7"/>
  <c r="C107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6" i="7"/>
  <c r="C137" i="7"/>
  <c r="C138" i="7"/>
  <c r="C139" i="7"/>
  <c r="C140" i="7"/>
  <c r="C141" i="7"/>
  <c r="C142" i="7"/>
  <c r="C143" i="7"/>
  <c r="C144" i="7"/>
  <c r="C146" i="7"/>
  <c r="C147" i="7"/>
  <c r="C148" i="7"/>
  <c r="C149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5" i="7"/>
  <c r="C166" i="7"/>
  <c r="C167" i="7"/>
  <c r="C168" i="7"/>
  <c r="C169" i="7"/>
  <c r="C170" i="7"/>
  <c r="C171" i="7"/>
  <c r="C172" i="7"/>
  <c r="C174" i="7"/>
  <c r="C175" i="7"/>
  <c r="C176" i="7"/>
  <c r="C177" i="7"/>
  <c r="C178" i="7"/>
  <c r="C179" i="7"/>
  <c r="C180" i="7"/>
  <c r="C181" i="7"/>
  <c r="C182" i="7"/>
  <c r="C183" i="7"/>
  <c r="C184" i="7"/>
  <c r="H13" i="7"/>
  <c r="I13" i="7"/>
  <c r="J13" i="7"/>
  <c r="E13" i="7"/>
  <c r="D13" i="7"/>
  <c r="F13" i="7"/>
  <c r="C13" i="7"/>
  <c r="J14" i="7"/>
  <c r="J15" i="7"/>
  <c r="J16" i="7"/>
  <c r="J17" i="7"/>
  <c r="J18" i="7"/>
  <c r="J19" i="7"/>
  <c r="J20" i="7"/>
  <c r="J21" i="7"/>
  <c r="J22" i="7"/>
  <c r="J23" i="7"/>
  <c r="J24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8" i="7"/>
  <c r="J49" i="7"/>
  <c r="J50" i="7"/>
  <c r="J51" i="7"/>
  <c r="J52" i="7"/>
  <c r="J53" i="7"/>
  <c r="J55" i="7"/>
  <c r="J56" i="7"/>
  <c r="J57" i="7"/>
  <c r="J58" i="7"/>
  <c r="J59" i="7"/>
  <c r="J60" i="7"/>
  <c r="J61" i="7"/>
  <c r="J63" i="7"/>
  <c r="J64" i="7"/>
  <c r="J65" i="7"/>
  <c r="J66" i="7"/>
  <c r="J67" i="7"/>
  <c r="J68" i="7"/>
  <c r="J69" i="7"/>
  <c r="J70" i="7"/>
  <c r="J71" i="7"/>
  <c r="J72" i="7"/>
  <c r="J73" i="7"/>
  <c r="J75" i="7"/>
  <c r="J76" i="7"/>
  <c r="J77" i="7"/>
  <c r="J78" i="7"/>
  <c r="J79" i="7"/>
  <c r="J80" i="7"/>
  <c r="J81" i="7"/>
  <c r="J82" i="7"/>
  <c r="J84" i="7"/>
  <c r="J85" i="7"/>
  <c r="J86" i="7"/>
  <c r="J87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3" i="7"/>
  <c r="J104" i="7"/>
  <c r="J105" i="7"/>
  <c r="J106" i="7"/>
  <c r="J107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6" i="7"/>
  <c r="J137" i="7"/>
  <c r="J138" i="7"/>
  <c r="J139" i="7"/>
  <c r="J140" i="7"/>
  <c r="J141" i="7"/>
  <c r="J142" i="7"/>
  <c r="J143" i="7"/>
  <c r="J144" i="7"/>
  <c r="J146" i="7"/>
  <c r="J147" i="7"/>
  <c r="J148" i="7"/>
  <c r="J149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5" i="7"/>
  <c r="J166" i="7"/>
  <c r="J167" i="7"/>
  <c r="J168" i="7"/>
  <c r="J169" i="7"/>
  <c r="J170" i="7"/>
  <c r="J171" i="7"/>
  <c r="J172" i="7"/>
  <c r="J174" i="7"/>
  <c r="J175" i="7"/>
  <c r="J176" i="7"/>
  <c r="J177" i="7"/>
  <c r="J178" i="7"/>
  <c r="J179" i="7"/>
  <c r="J180" i="7"/>
  <c r="J181" i="7"/>
  <c r="J182" i="7"/>
  <c r="J183" i="7"/>
  <c r="J184" i="7"/>
  <c r="I14" i="7"/>
  <c r="I15" i="7"/>
  <c r="I16" i="7"/>
  <c r="I17" i="7"/>
  <c r="I18" i="7"/>
  <c r="I19" i="7"/>
  <c r="I20" i="7"/>
  <c r="I21" i="7"/>
  <c r="I22" i="7"/>
  <c r="I23" i="7"/>
  <c r="I24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8" i="7"/>
  <c r="I49" i="7"/>
  <c r="I50" i="7"/>
  <c r="I51" i="7"/>
  <c r="I52" i="7"/>
  <c r="I53" i="7"/>
  <c r="I55" i="7"/>
  <c r="I56" i="7"/>
  <c r="I57" i="7"/>
  <c r="I58" i="7"/>
  <c r="I59" i="7"/>
  <c r="I60" i="7"/>
  <c r="I61" i="7"/>
  <c r="I63" i="7"/>
  <c r="I64" i="7"/>
  <c r="I65" i="7"/>
  <c r="I66" i="7"/>
  <c r="I67" i="7"/>
  <c r="I68" i="7"/>
  <c r="I69" i="7"/>
  <c r="I70" i="7"/>
  <c r="I71" i="7"/>
  <c r="I72" i="7"/>
  <c r="K72" i="7" s="1"/>
  <c r="I73" i="7"/>
  <c r="I75" i="7"/>
  <c r="I76" i="7"/>
  <c r="I77" i="7"/>
  <c r="I78" i="7"/>
  <c r="I79" i="7"/>
  <c r="I80" i="7"/>
  <c r="I81" i="7"/>
  <c r="I82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3" i="7"/>
  <c r="I104" i="7"/>
  <c r="I105" i="7"/>
  <c r="I106" i="7"/>
  <c r="I107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6" i="7"/>
  <c r="I137" i="7"/>
  <c r="I138" i="7"/>
  <c r="I139" i="7"/>
  <c r="I140" i="7"/>
  <c r="I141" i="7"/>
  <c r="I142" i="7"/>
  <c r="I143" i="7"/>
  <c r="I144" i="7"/>
  <c r="I146" i="7"/>
  <c r="I147" i="7"/>
  <c r="I148" i="7"/>
  <c r="I149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5" i="7"/>
  <c r="I166" i="7"/>
  <c r="I167" i="7"/>
  <c r="I168" i="7"/>
  <c r="I169" i="7"/>
  <c r="I170" i="7"/>
  <c r="I171" i="7"/>
  <c r="I172" i="7"/>
  <c r="I174" i="7"/>
  <c r="I175" i="7"/>
  <c r="I176" i="7"/>
  <c r="I177" i="7"/>
  <c r="I178" i="7"/>
  <c r="I179" i="7"/>
  <c r="I180" i="7"/>
  <c r="I181" i="7"/>
  <c r="I182" i="7"/>
  <c r="I183" i="7"/>
  <c r="I184" i="7"/>
  <c r="H14" i="7"/>
  <c r="K14" i="7" s="1"/>
  <c r="H15" i="7"/>
  <c r="K15" i="7" s="1"/>
  <c r="H16" i="7"/>
  <c r="H17" i="7"/>
  <c r="H18" i="7"/>
  <c r="H19" i="7"/>
  <c r="H20" i="7"/>
  <c r="K20" i="7" s="1"/>
  <c r="H21" i="7"/>
  <c r="H22" i="7"/>
  <c r="H23" i="7"/>
  <c r="H24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8" i="7"/>
  <c r="H49" i="7"/>
  <c r="H50" i="7"/>
  <c r="H51" i="7"/>
  <c r="H52" i="7"/>
  <c r="H53" i="7"/>
  <c r="H55" i="7"/>
  <c r="H56" i="7"/>
  <c r="H57" i="7"/>
  <c r="H58" i="7"/>
  <c r="H59" i="7"/>
  <c r="H60" i="7"/>
  <c r="H61" i="7"/>
  <c r="H63" i="7"/>
  <c r="H64" i="7"/>
  <c r="H65" i="7"/>
  <c r="H66" i="7"/>
  <c r="H67" i="7"/>
  <c r="H68" i="7"/>
  <c r="H69" i="7"/>
  <c r="H70" i="7"/>
  <c r="H71" i="7"/>
  <c r="H72" i="7"/>
  <c r="H73" i="7"/>
  <c r="H75" i="7"/>
  <c r="H76" i="7"/>
  <c r="H77" i="7"/>
  <c r="H78" i="7"/>
  <c r="H79" i="7"/>
  <c r="H80" i="7"/>
  <c r="H81" i="7"/>
  <c r="H82" i="7"/>
  <c r="H84" i="7"/>
  <c r="H85" i="7"/>
  <c r="H86" i="7"/>
  <c r="H87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3" i="7"/>
  <c r="H104" i="7"/>
  <c r="H105" i="7"/>
  <c r="H106" i="7"/>
  <c r="H107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6" i="7"/>
  <c r="H137" i="7"/>
  <c r="H138" i="7"/>
  <c r="H139" i="7"/>
  <c r="H140" i="7"/>
  <c r="H141" i="7"/>
  <c r="H142" i="7"/>
  <c r="H143" i="7"/>
  <c r="H144" i="7"/>
  <c r="H146" i="7"/>
  <c r="H147" i="7"/>
  <c r="H148" i="7"/>
  <c r="H149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5" i="7"/>
  <c r="H166" i="7"/>
  <c r="H167" i="7"/>
  <c r="H168" i="7"/>
  <c r="H169" i="7"/>
  <c r="H170" i="7"/>
  <c r="H171" i="7"/>
  <c r="H172" i="7"/>
  <c r="H174" i="7"/>
  <c r="H175" i="7"/>
  <c r="H176" i="7"/>
  <c r="H177" i="7"/>
  <c r="H178" i="7"/>
  <c r="H179" i="7"/>
  <c r="H180" i="7"/>
  <c r="H181" i="7"/>
  <c r="H182" i="7"/>
  <c r="H183" i="7"/>
  <c r="H184" i="7"/>
  <c r="F14" i="7"/>
  <c r="F15" i="7"/>
  <c r="F16" i="7"/>
  <c r="F17" i="7"/>
  <c r="F18" i="7"/>
  <c r="F19" i="7"/>
  <c r="F20" i="7"/>
  <c r="F21" i="7"/>
  <c r="F22" i="7"/>
  <c r="F23" i="7"/>
  <c r="F24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8" i="7"/>
  <c r="F49" i="7"/>
  <c r="F50" i="7"/>
  <c r="F51" i="7"/>
  <c r="F52" i="7"/>
  <c r="F53" i="7"/>
  <c r="F55" i="7"/>
  <c r="F56" i="7"/>
  <c r="F57" i="7"/>
  <c r="F58" i="7"/>
  <c r="F59" i="7"/>
  <c r="F60" i="7"/>
  <c r="F61" i="7"/>
  <c r="F63" i="7"/>
  <c r="F64" i="7"/>
  <c r="F65" i="7"/>
  <c r="F66" i="7"/>
  <c r="F67" i="7"/>
  <c r="F68" i="7"/>
  <c r="F69" i="7"/>
  <c r="F70" i="7"/>
  <c r="F71" i="7"/>
  <c r="F72" i="7"/>
  <c r="F73" i="7"/>
  <c r="F75" i="7"/>
  <c r="F76" i="7"/>
  <c r="F77" i="7"/>
  <c r="F78" i="7"/>
  <c r="F79" i="7"/>
  <c r="F80" i="7"/>
  <c r="F81" i="7"/>
  <c r="F82" i="7"/>
  <c r="F84" i="7"/>
  <c r="F85" i="7"/>
  <c r="F86" i="7"/>
  <c r="F87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3" i="7"/>
  <c r="F104" i="7"/>
  <c r="F105" i="7"/>
  <c r="F106" i="7"/>
  <c r="F107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6" i="7"/>
  <c r="F137" i="7"/>
  <c r="F138" i="7"/>
  <c r="F139" i="7"/>
  <c r="F140" i="7"/>
  <c r="F141" i="7"/>
  <c r="F142" i="7"/>
  <c r="F143" i="7"/>
  <c r="F144" i="7"/>
  <c r="F146" i="7"/>
  <c r="F147" i="7"/>
  <c r="F148" i="7"/>
  <c r="F149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5" i="7"/>
  <c r="F166" i="7"/>
  <c r="F167" i="7"/>
  <c r="F168" i="7"/>
  <c r="F169" i="7"/>
  <c r="F170" i="7"/>
  <c r="F171" i="7"/>
  <c r="F172" i="7"/>
  <c r="F174" i="7"/>
  <c r="F175" i="7"/>
  <c r="F176" i="7"/>
  <c r="F177" i="7"/>
  <c r="F178" i="7"/>
  <c r="F179" i="7"/>
  <c r="F180" i="7"/>
  <c r="F181" i="7"/>
  <c r="F182" i="7"/>
  <c r="F183" i="7"/>
  <c r="F184" i="7"/>
  <c r="E14" i="7"/>
  <c r="E15" i="7"/>
  <c r="E16" i="7"/>
  <c r="E17" i="7"/>
  <c r="E18" i="7"/>
  <c r="E19" i="7"/>
  <c r="E20" i="7"/>
  <c r="E21" i="7"/>
  <c r="E22" i="7"/>
  <c r="E23" i="7"/>
  <c r="E24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8" i="7"/>
  <c r="E49" i="7"/>
  <c r="E50" i="7"/>
  <c r="E51" i="7"/>
  <c r="E52" i="7"/>
  <c r="E53" i="7"/>
  <c r="E55" i="7"/>
  <c r="E56" i="7"/>
  <c r="E57" i="7"/>
  <c r="E58" i="7"/>
  <c r="E59" i="7"/>
  <c r="E60" i="7"/>
  <c r="E61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4" i="7"/>
  <c r="E85" i="7"/>
  <c r="E86" i="7"/>
  <c r="E87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3" i="7"/>
  <c r="E104" i="7"/>
  <c r="E105" i="7"/>
  <c r="E106" i="7"/>
  <c r="E107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6" i="7"/>
  <c r="E137" i="7"/>
  <c r="E138" i="7"/>
  <c r="E139" i="7"/>
  <c r="E140" i="7"/>
  <c r="E141" i="7"/>
  <c r="E142" i="7"/>
  <c r="E143" i="7"/>
  <c r="E144" i="7"/>
  <c r="E146" i="7"/>
  <c r="E147" i="7"/>
  <c r="E148" i="7"/>
  <c r="E149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5" i="7"/>
  <c r="E166" i="7"/>
  <c r="E167" i="7"/>
  <c r="E168" i="7"/>
  <c r="E169" i="7"/>
  <c r="E170" i="7"/>
  <c r="E171" i="7"/>
  <c r="E172" i="7"/>
  <c r="E174" i="7"/>
  <c r="E175" i="7"/>
  <c r="E176" i="7"/>
  <c r="E177" i="7"/>
  <c r="E178" i="7"/>
  <c r="E179" i="7"/>
  <c r="E180" i="7"/>
  <c r="E181" i="7"/>
  <c r="E182" i="7"/>
  <c r="E183" i="7"/>
  <c r="E184" i="7"/>
  <c r="D14" i="7"/>
  <c r="D15" i="7"/>
  <c r="D16" i="7"/>
  <c r="D17" i="7"/>
  <c r="D18" i="7"/>
  <c r="D19" i="7"/>
  <c r="G19" i="7" s="1"/>
  <c r="D20" i="7"/>
  <c r="D21" i="7"/>
  <c r="D22" i="7"/>
  <c r="D23" i="7"/>
  <c r="D24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8" i="7"/>
  <c r="D49" i="7"/>
  <c r="D50" i="7"/>
  <c r="D51" i="7"/>
  <c r="D52" i="7"/>
  <c r="D53" i="7"/>
  <c r="D55" i="7"/>
  <c r="D56" i="7"/>
  <c r="D57" i="7"/>
  <c r="D58" i="7"/>
  <c r="D59" i="7"/>
  <c r="D60" i="7"/>
  <c r="D61" i="7"/>
  <c r="D63" i="7"/>
  <c r="D64" i="7"/>
  <c r="D65" i="7"/>
  <c r="D66" i="7"/>
  <c r="D67" i="7"/>
  <c r="D68" i="7"/>
  <c r="D69" i="7"/>
  <c r="D70" i="7"/>
  <c r="D71" i="7"/>
  <c r="D72" i="7"/>
  <c r="D73" i="7"/>
  <c r="D75" i="7"/>
  <c r="D76" i="7"/>
  <c r="D77" i="7"/>
  <c r="D78" i="7"/>
  <c r="D79" i="7"/>
  <c r="D80" i="7"/>
  <c r="D81" i="7"/>
  <c r="D82" i="7"/>
  <c r="D84" i="7"/>
  <c r="D85" i="7"/>
  <c r="D86" i="7"/>
  <c r="D87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3" i="7"/>
  <c r="D104" i="7"/>
  <c r="D105" i="7"/>
  <c r="D106" i="7"/>
  <c r="D107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6" i="7"/>
  <c r="D137" i="7"/>
  <c r="D138" i="7"/>
  <c r="D139" i="7"/>
  <c r="D140" i="7"/>
  <c r="D141" i="7"/>
  <c r="D142" i="7"/>
  <c r="D143" i="7"/>
  <c r="D144" i="7"/>
  <c r="D146" i="7"/>
  <c r="D147" i="7"/>
  <c r="D148" i="7"/>
  <c r="D149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5" i="7"/>
  <c r="D166" i="7"/>
  <c r="D167" i="7"/>
  <c r="D168" i="7"/>
  <c r="D169" i="7"/>
  <c r="D170" i="7"/>
  <c r="D171" i="7"/>
  <c r="D172" i="7"/>
  <c r="D174" i="7"/>
  <c r="D175" i="7"/>
  <c r="D176" i="7"/>
  <c r="D177" i="7"/>
  <c r="D178" i="7"/>
  <c r="D179" i="7"/>
  <c r="D180" i="7"/>
  <c r="D181" i="7"/>
  <c r="D182" i="7"/>
  <c r="D183" i="7"/>
  <c r="D184" i="7"/>
  <c r="J191" i="7"/>
  <c r="J190" i="7"/>
  <c r="J192" i="7" s="1"/>
  <c r="J185" i="1"/>
  <c r="J8" i="7"/>
  <c r="J7" i="7"/>
  <c r="D3" i="7"/>
  <c r="D4" i="7"/>
  <c r="D5" i="7"/>
  <c r="D6" i="7"/>
  <c r="D7" i="7"/>
  <c r="D2" i="7"/>
  <c r="C20" i="2"/>
  <c r="C21" i="2"/>
  <c r="C22" i="2"/>
  <c r="C25" i="2"/>
  <c r="C26" i="2"/>
  <c r="C27" i="2"/>
  <c r="C28" i="2"/>
  <c r="C31" i="2"/>
  <c r="C32" i="2"/>
  <c r="C33" i="2"/>
  <c r="C34" i="2"/>
  <c r="C35" i="2"/>
  <c r="C36" i="2"/>
  <c r="C37" i="2"/>
  <c r="C38" i="2"/>
  <c r="C39" i="2"/>
  <c r="C42" i="2"/>
  <c r="C43" i="2"/>
  <c r="C44" i="2"/>
  <c r="C45" i="2"/>
  <c r="C46" i="2"/>
  <c r="C47" i="2"/>
  <c r="C48" i="2"/>
  <c r="C49" i="2"/>
  <c r="C52" i="2"/>
  <c r="C53" i="2"/>
  <c r="C54" i="2"/>
  <c r="C55" i="2"/>
  <c r="C56" i="2"/>
  <c r="C57" i="2"/>
  <c r="C59" i="2"/>
  <c r="C60" i="2"/>
  <c r="C63" i="2"/>
  <c r="C64" i="2"/>
  <c r="C65" i="2"/>
  <c r="C67" i="2"/>
  <c r="C68" i="2"/>
  <c r="C69" i="2"/>
  <c r="C70" i="2"/>
  <c r="C71" i="2"/>
  <c r="C72" i="2"/>
  <c r="C75" i="2"/>
  <c r="C77" i="2"/>
  <c r="C79" i="2"/>
  <c r="C80" i="2"/>
  <c r="C81" i="2"/>
  <c r="C82" i="2"/>
  <c r="C83" i="2"/>
  <c r="C84" i="2"/>
  <c r="C85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7" i="2"/>
  <c r="C108" i="2"/>
  <c r="C109" i="2"/>
  <c r="C110" i="2"/>
  <c r="C111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40" i="2"/>
  <c r="C141" i="2"/>
  <c r="C142" i="2"/>
  <c r="C143" i="2"/>
  <c r="C144" i="2"/>
  <c r="C145" i="2"/>
  <c r="C146" i="2"/>
  <c r="C147" i="2"/>
  <c r="C148" i="2"/>
  <c r="C150" i="2"/>
  <c r="C151" i="2"/>
  <c r="C152" i="2"/>
  <c r="C153" i="2"/>
  <c r="C156" i="2"/>
  <c r="C157" i="2"/>
  <c r="C158" i="2"/>
  <c r="C159" i="2"/>
  <c r="C160" i="2"/>
  <c r="C161" i="2"/>
  <c r="C162" i="2"/>
  <c r="C163" i="2"/>
  <c r="C165" i="2"/>
  <c r="C166" i="2"/>
  <c r="C167" i="2"/>
  <c r="C169" i="2"/>
  <c r="C170" i="2"/>
  <c r="C171" i="2"/>
  <c r="C172" i="2"/>
  <c r="C173" i="2"/>
  <c r="C174" i="2"/>
  <c r="C175" i="2"/>
  <c r="C176" i="2"/>
  <c r="C178" i="2"/>
  <c r="C179" i="2"/>
  <c r="C180" i="2"/>
  <c r="C181" i="2"/>
  <c r="C182" i="2"/>
  <c r="C183" i="2"/>
  <c r="C184" i="2"/>
  <c r="C185" i="2"/>
  <c r="C186" i="2"/>
  <c r="C187" i="2"/>
  <c r="D19" i="2"/>
  <c r="D20" i="2"/>
  <c r="D21" i="2"/>
  <c r="D22" i="2"/>
  <c r="D25" i="2"/>
  <c r="D26" i="2"/>
  <c r="D27" i="2"/>
  <c r="D28" i="2"/>
  <c r="D31" i="2"/>
  <c r="D32" i="2"/>
  <c r="D33" i="2"/>
  <c r="D34" i="2"/>
  <c r="D35" i="2"/>
  <c r="D36" i="2"/>
  <c r="D37" i="2"/>
  <c r="D38" i="2"/>
  <c r="D39" i="2"/>
  <c r="D42" i="2"/>
  <c r="D43" i="2"/>
  <c r="D44" i="2"/>
  <c r="D45" i="2"/>
  <c r="D46" i="2"/>
  <c r="D47" i="2"/>
  <c r="D48" i="2"/>
  <c r="D49" i="2"/>
  <c r="D52" i="2"/>
  <c r="D53" i="2"/>
  <c r="D54" i="2"/>
  <c r="D55" i="2"/>
  <c r="D56" i="2"/>
  <c r="D57" i="2"/>
  <c r="D59" i="2"/>
  <c r="D60" i="2"/>
  <c r="D63" i="2"/>
  <c r="D64" i="2"/>
  <c r="D65" i="2"/>
  <c r="D67" i="2"/>
  <c r="D68" i="2"/>
  <c r="D69" i="2"/>
  <c r="D70" i="2"/>
  <c r="D71" i="2"/>
  <c r="D72" i="2"/>
  <c r="D75" i="2"/>
  <c r="D77" i="2"/>
  <c r="D79" i="2"/>
  <c r="D80" i="2"/>
  <c r="D81" i="2"/>
  <c r="D82" i="2"/>
  <c r="D83" i="2"/>
  <c r="D84" i="2"/>
  <c r="D85" i="2"/>
  <c r="D86" i="2"/>
  <c r="D88" i="2"/>
  <c r="D89" i="2"/>
  <c r="D90" i="2"/>
  <c r="D91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6" i="2"/>
  <c r="D157" i="2"/>
  <c r="D158" i="2"/>
  <c r="D159" i="2"/>
  <c r="D160" i="2"/>
  <c r="D161" i="2"/>
  <c r="D162" i="2"/>
  <c r="D163" i="2"/>
  <c r="D165" i="2"/>
  <c r="D166" i="2"/>
  <c r="D167" i="2"/>
  <c r="D169" i="2"/>
  <c r="D170" i="2"/>
  <c r="D171" i="2"/>
  <c r="D172" i="2"/>
  <c r="D173" i="2"/>
  <c r="D174" i="2"/>
  <c r="D175" i="2"/>
  <c r="D176" i="2"/>
  <c r="D178" i="2"/>
  <c r="D179" i="2"/>
  <c r="D180" i="2"/>
  <c r="D181" i="2"/>
  <c r="D182" i="2"/>
  <c r="D183" i="2"/>
  <c r="D184" i="2"/>
  <c r="D185" i="2"/>
  <c r="D186" i="2"/>
  <c r="D187" i="2"/>
  <c r="C10" i="2"/>
  <c r="C11" i="2"/>
  <c r="C12" i="2"/>
  <c r="C9" i="2"/>
  <c r="C4" i="2"/>
  <c r="C5" i="2"/>
  <c r="C6" i="2"/>
  <c r="C7" i="2"/>
  <c r="C8" i="2"/>
  <c r="C3" i="2"/>
  <c r="K48" i="1"/>
  <c r="L48" i="1" s="1"/>
  <c r="M48" i="1" s="1"/>
  <c r="K80" i="1"/>
  <c r="L80" i="1" s="1"/>
  <c r="M80" i="1" s="1"/>
  <c r="K81" i="1"/>
  <c r="L81" i="1" s="1"/>
  <c r="M81" i="1" s="1"/>
  <c r="K84" i="1"/>
  <c r="K109" i="1"/>
  <c r="K130" i="1"/>
  <c r="K132" i="1"/>
  <c r="L132" i="1" s="1"/>
  <c r="M132" i="1" s="1"/>
  <c r="K147" i="1"/>
  <c r="L147" i="1" s="1"/>
  <c r="M147" i="1" s="1"/>
  <c r="K163" i="1"/>
  <c r="L163" i="1" s="1"/>
  <c r="M163" i="1" s="1"/>
  <c r="K166" i="1"/>
  <c r="K178" i="1"/>
  <c r="G9" i="1"/>
  <c r="K9" i="1" s="1"/>
  <c r="C18" i="2" s="1"/>
  <c r="G10" i="1"/>
  <c r="K10" i="1" s="1"/>
  <c r="L10" i="1" s="1"/>
  <c r="M10" i="1" s="1"/>
  <c r="G11" i="1"/>
  <c r="G12" i="1"/>
  <c r="K12" i="1" s="1"/>
  <c r="G13" i="1"/>
  <c r="K13" i="1" s="1"/>
  <c r="L13" i="1" s="1"/>
  <c r="M13" i="1" s="1"/>
  <c r="G14" i="1"/>
  <c r="K14" i="1" s="1"/>
  <c r="G15" i="1"/>
  <c r="K15" i="1" s="1"/>
  <c r="L15" i="1" s="1"/>
  <c r="M15" i="1" s="1"/>
  <c r="D24" i="2" s="1"/>
  <c r="G16" i="1"/>
  <c r="K16" i="1" s="1"/>
  <c r="L16" i="1" s="1"/>
  <c r="M16" i="1" s="1"/>
  <c r="G17" i="1"/>
  <c r="K17" i="1" s="1"/>
  <c r="L17" i="1" s="1"/>
  <c r="M17" i="1" s="1"/>
  <c r="G18" i="1"/>
  <c r="K18" i="1" s="1"/>
  <c r="L18" i="1" s="1"/>
  <c r="M18" i="1" s="1"/>
  <c r="G19" i="1"/>
  <c r="K19" i="1" s="1"/>
  <c r="L19" i="1" s="1"/>
  <c r="M19" i="1" s="1"/>
  <c r="G22" i="1"/>
  <c r="G23" i="1"/>
  <c r="G24" i="1"/>
  <c r="G25" i="1"/>
  <c r="G26" i="1"/>
  <c r="G27" i="1"/>
  <c r="K27" i="1" s="1"/>
  <c r="G28" i="1"/>
  <c r="G29" i="1"/>
  <c r="K29" i="1" s="1"/>
  <c r="L29" i="1" s="1"/>
  <c r="M29" i="1" s="1"/>
  <c r="G30" i="1"/>
  <c r="K30" i="1" s="1"/>
  <c r="L30" i="1" s="1"/>
  <c r="M30" i="1" s="1"/>
  <c r="G31" i="1"/>
  <c r="K31" i="1" s="1"/>
  <c r="L31" i="1" s="1"/>
  <c r="M31" i="1" s="1"/>
  <c r="D40" i="2" s="1"/>
  <c r="G32" i="1"/>
  <c r="K32" i="1" s="1"/>
  <c r="L32" i="1" s="1"/>
  <c r="M32" i="1" s="1"/>
  <c r="D41" i="2" s="1"/>
  <c r="G33" i="1"/>
  <c r="K33" i="1" s="1"/>
  <c r="L33" i="1" s="1"/>
  <c r="M33" i="1" s="1"/>
  <c r="G34" i="1"/>
  <c r="K34" i="1" s="1"/>
  <c r="L34" i="1" s="1"/>
  <c r="M34" i="1" s="1"/>
  <c r="G35" i="1"/>
  <c r="K35" i="1" s="1"/>
  <c r="L35" i="1" s="1"/>
  <c r="M35" i="1" s="1"/>
  <c r="G36" i="1"/>
  <c r="K36" i="1" s="1"/>
  <c r="G37" i="1"/>
  <c r="G38" i="1"/>
  <c r="G39" i="1"/>
  <c r="G40" i="1"/>
  <c r="G43" i="1"/>
  <c r="G44" i="1"/>
  <c r="G45" i="1"/>
  <c r="G46" i="1"/>
  <c r="K46" i="1" s="1"/>
  <c r="G47" i="1"/>
  <c r="K47" i="1" s="1"/>
  <c r="L47" i="1" s="1"/>
  <c r="M47" i="1" s="1"/>
  <c r="G48" i="1"/>
  <c r="G50" i="1"/>
  <c r="K50" i="1" s="1"/>
  <c r="L50" i="1" s="1"/>
  <c r="M50" i="1" s="1"/>
  <c r="G51" i="1"/>
  <c r="K51" i="1" s="1"/>
  <c r="L51" i="1" s="1"/>
  <c r="M51" i="1" s="1"/>
  <c r="G52" i="1"/>
  <c r="K52" i="1" s="1"/>
  <c r="C61" i="2" s="1"/>
  <c r="G53" i="1"/>
  <c r="K53" i="1" s="1"/>
  <c r="L53" i="1" s="1"/>
  <c r="M53" i="1" s="1"/>
  <c r="D62" i="2" s="1"/>
  <c r="G54" i="1"/>
  <c r="K54" i="1" s="1"/>
  <c r="G55" i="1"/>
  <c r="G56" i="1"/>
  <c r="G58" i="1"/>
  <c r="K58" i="1" s="1"/>
  <c r="G59" i="1"/>
  <c r="G60" i="1"/>
  <c r="G61" i="1"/>
  <c r="G62" i="1"/>
  <c r="G63" i="1"/>
  <c r="K63" i="1" s="1"/>
  <c r="L63" i="1" s="1"/>
  <c r="M63" i="1" s="1"/>
  <c r="G64" i="1"/>
  <c r="K64" i="1" s="1"/>
  <c r="G65" i="1"/>
  <c r="K65" i="1" s="1"/>
  <c r="L65" i="1" s="1"/>
  <c r="M65" i="1" s="1"/>
  <c r="D74" i="2" s="1"/>
  <c r="G66" i="1"/>
  <c r="K66" i="1" s="1"/>
  <c r="L66" i="1" s="1"/>
  <c r="M66" i="1" s="1"/>
  <c r="G67" i="1"/>
  <c r="K67" i="1" s="1"/>
  <c r="L67" i="1" s="1"/>
  <c r="M67" i="1" s="1"/>
  <c r="D76" i="2" s="1"/>
  <c r="G68" i="1"/>
  <c r="K68" i="1" s="1"/>
  <c r="G70" i="1"/>
  <c r="K70" i="1" s="1"/>
  <c r="G71" i="1"/>
  <c r="G72" i="1"/>
  <c r="G73" i="1"/>
  <c r="G74" i="1"/>
  <c r="G75" i="1"/>
  <c r="K75" i="1" s="1"/>
  <c r="G76" i="1"/>
  <c r="G77" i="1"/>
  <c r="G79" i="1"/>
  <c r="K79" i="1" s="1"/>
  <c r="L79" i="1" s="1"/>
  <c r="M79" i="1" s="1"/>
  <c r="G80" i="1"/>
  <c r="G81" i="1"/>
  <c r="G82" i="1"/>
  <c r="K82" i="1" s="1"/>
  <c r="L82" i="1" s="1"/>
  <c r="M82" i="1" s="1"/>
  <c r="G84" i="1"/>
  <c r="G85" i="1"/>
  <c r="K85" i="1" s="1"/>
  <c r="L85" i="1" s="1"/>
  <c r="M85" i="1" s="1"/>
  <c r="G86" i="1"/>
  <c r="K86" i="1" s="1"/>
  <c r="G87" i="1"/>
  <c r="G88" i="1"/>
  <c r="G89" i="1"/>
  <c r="G90" i="1"/>
  <c r="K90" i="1" s="1"/>
  <c r="G91" i="1"/>
  <c r="G92" i="1"/>
  <c r="G93" i="1"/>
  <c r="K93" i="1" s="1"/>
  <c r="G94" i="1"/>
  <c r="G95" i="1"/>
  <c r="K95" i="1" s="1"/>
  <c r="L95" i="1" s="1"/>
  <c r="M95" i="1" s="1"/>
  <c r="G96" i="1"/>
  <c r="K96" i="1" s="1"/>
  <c r="L96" i="1" s="1"/>
  <c r="M96" i="1" s="1"/>
  <c r="K97" i="1"/>
  <c r="G98" i="1"/>
  <c r="K98" i="1" s="1"/>
  <c r="L98" i="1" s="1"/>
  <c r="M98" i="1" s="1"/>
  <c r="G99" i="1"/>
  <c r="K99" i="1" s="1"/>
  <c r="L99" i="1" s="1"/>
  <c r="M99" i="1" s="1"/>
  <c r="G100" i="1"/>
  <c r="G101" i="1"/>
  <c r="K101" i="1" s="1"/>
  <c r="L101" i="1" s="1"/>
  <c r="M101" i="1" s="1"/>
  <c r="G102" i="1"/>
  <c r="K102" i="1" s="1"/>
  <c r="G104" i="1"/>
  <c r="G105" i="1"/>
  <c r="G106" i="1"/>
  <c r="G107" i="1"/>
  <c r="K107" i="1" s="1"/>
  <c r="G108" i="1"/>
  <c r="G109" i="1"/>
  <c r="G110" i="1"/>
  <c r="K110" i="1" s="1"/>
  <c r="G111" i="1"/>
  <c r="K111" i="1" s="1"/>
  <c r="L111" i="1" s="1"/>
  <c r="M111" i="1" s="1"/>
  <c r="G112" i="1"/>
  <c r="K112" i="1" s="1"/>
  <c r="L112" i="1" s="1"/>
  <c r="M112" i="1" s="1"/>
  <c r="G113" i="1"/>
  <c r="K113" i="1" s="1"/>
  <c r="L113" i="1" s="1"/>
  <c r="M113" i="1" s="1"/>
  <c r="G114" i="1"/>
  <c r="K114" i="1" s="1"/>
  <c r="L114" i="1" s="1"/>
  <c r="M114" i="1" s="1"/>
  <c r="G115" i="1"/>
  <c r="K115" i="1" s="1"/>
  <c r="L115" i="1" s="1"/>
  <c r="M115" i="1" s="1"/>
  <c r="G116" i="1"/>
  <c r="G117" i="1"/>
  <c r="K117" i="1" s="1"/>
  <c r="L117" i="1" s="1"/>
  <c r="M117" i="1" s="1"/>
  <c r="G118" i="1"/>
  <c r="K118" i="1" s="1"/>
  <c r="G119" i="1"/>
  <c r="G120" i="1"/>
  <c r="G121" i="1"/>
  <c r="G122" i="1"/>
  <c r="G123" i="1"/>
  <c r="K123" i="1" s="1"/>
  <c r="G124" i="1"/>
  <c r="G125" i="1"/>
  <c r="G126" i="1"/>
  <c r="G127" i="1"/>
  <c r="K127" i="1" s="1"/>
  <c r="L127" i="1" s="1"/>
  <c r="M127" i="1" s="1"/>
  <c r="G128" i="1"/>
  <c r="K128" i="1" s="1"/>
  <c r="L128" i="1" s="1"/>
  <c r="M128" i="1" s="1"/>
  <c r="G129" i="1"/>
  <c r="K129" i="1" s="1"/>
  <c r="L129" i="1" s="1"/>
  <c r="M129" i="1" s="1"/>
  <c r="G131" i="1"/>
  <c r="K131" i="1" s="1"/>
  <c r="M131" i="1" s="1"/>
  <c r="D140" i="2" s="1"/>
  <c r="G132" i="1"/>
  <c r="G133" i="1"/>
  <c r="K133" i="1" s="1"/>
  <c r="L133" i="1" s="1"/>
  <c r="M133" i="1" s="1"/>
  <c r="G134" i="1"/>
  <c r="K134" i="1" s="1"/>
  <c r="L134" i="1" s="1"/>
  <c r="M134" i="1" s="1"/>
  <c r="G135" i="1"/>
  <c r="K135" i="1" s="1"/>
  <c r="G136" i="1"/>
  <c r="G137" i="1"/>
  <c r="G138" i="1"/>
  <c r="G139" i="1"/>
  <c r="G141" i="1"/>
  <c r="G142" i="1"/>
  <c r="K142" i="1" s="1"/>
  <c r="L142" i="1" s="1"/>
  <c r="M142" i="1" s="1"/>
  <c r="G143" i="1"/>
  <c r="K143" i="1" s="1"/>
  <c r="G144" i="1"/>
  <c r="K144" i="1" s="1"/>
  <c r="G147" i="1"/>
  <c r="G148" i="1"/>
  <c r="K148" i="1" s="1"/>
  <c r="L148" i="1" s="1"/>
  <c r="M148" i="1" s="1"/>
  <c r="G149" i="1"/>
  <c r="K149" i="1" s="1"/>
  <c r="L149" i="1" s="1"/>
  <c r="M149" i="1" s="1"/>
  <c r="G150" i="1"/>
  <c r="K150" i="1" s="1"/>
  <c r="G151" i="1"/>
  <c r="K151" i="1" s="1"/>
  <c r="L151" i="1" s="1"/>
  <c r="M151" i="1" s="1"/>
  <c r="G152" i="1"/>
  <c r="K152" i="1" s="1"/>
  <c r="L152" i="1" s="1"/>
  <c r="M152" i="1" s="1"/>
  <c r="G153" i="1"/>
  <c r="K153" i="1" s="1"/>
  <c r="G154" i="1"/>
  <c r="G155" i="1"/>
  <c r="G156" i="1"/>
  <c r="G157" i="1"/>
  <c r="G158" i="1"/>
  <c r="G160" i="1"/>
  <c r="G161" i="1"/>
  <c r="G162" i="1"/>
  <c r="K162" i="1" s="1"/>
  <c r="L162" i="1" s="1"/>
  <c r="M162" i="1" s="1"/>
  <c r="G163" i="1"/>
  <c r="G164" i="1"/>
  <c r="K164" i="1" s="1"/>
  <c r="L164" i="1" s="1"/>
  <c r="M164" i="1" s="1"/>
  <c r="G165" i="1"/>
  <c r="K165" i="1" s="1"/>
  <c r="L165" i="1" s="1"/>
  <c r="M165" i="1" s="1"/>
  <c r="G166" i="1"/>
  <c r="L166" i="1" s="1"/>
  <c r="M166" i="1" s="1"/>
  <c r="G167" i="1"/>
  <c r="K167" i="1" s="1"/>
  <c r="L167" i="1" s="1"/>
  <c r="M167" i="1" s="1"/>
  <c r="G169" i="1"/>
  <c r="K169" i="1" s="1"/>
  <c r="L169" i="1" s="1"/>
  <c r="M169" i="1" s="1"/>
  <c r="G170" i="1"/>
  <c r="K170" i="1" s="1"/>
  <c r="G171" i="1"/>
  <c r="G172" i="1"/>
  <c r="G173" i="1"/>
  <c r="G174" i="1"/>
  <c r="G175" i="1"/>
  <c r="K175" i="1" s="1"/>
  <c r="G176" i="1"/>
  <c r="K176" i="1" s="1"/>
  <c r="G177" i="1"/>
  <c r="G178" i="1"/>
  <c r="G179" i="1"/>
  <c r="K179" i="1" s="1"/>
  <c r="L179" i="1" s="1"/>
  <c r="M179" i="1" s="1"/>
  <c r="D188" i="2" s="1"/>
  <c r="C19" i="2" l="1"/>
  <c r="K19" i="7"/>
  <c r="C76" i="2"/>
  <c r="C74" i="2"/>
  <c r="G69" i="7"/>
  <c r="K69" i="7" s="1"/>
  <c r="L64" i="1"/>
  <c r="M64" i="1" s="1"/>
  <c r="D73" i="2" s="1"/>
  <c r="C73" i="2"/>
  <c r="G13" i="7"/>
  <c r="K13" i="7" s="1"/>
  <c r="C24" i="2"/>
  <c r="L14" i="1"/>
  <c r="M14" i="1" s="1"/>
  <c r="D23" i="2" s="1"/>
  <c r="C23" i="2"/>
  <c r="C62" i="2"/>
  <c r="C41" i="2"/>
  <c r="C40" i="2"/>
  <c r="C188" i="2"/>
  <c r="L84" i="1"/>
  <c r="M84" i="1" s="1"/>
  <c r="L52" i="1"/>
  <c r="M52" i="1" s="1"/>
  <c r="D61" i="2" s="1"/>
  <c r="K116" i="1"/>
  <c r="L116" i="1" s="1"/>
  <c r="M116" i="1" s="1"/>
  <c r="K100" i="1"/>
  <c r="L100" i="1" s="1"/>
  <c r="M100" i="1" s="1"/>
  <c r="L12" i="1"/>
  <c r="M12" i="1" s="1"/>
  <c r="L110" i="1"/>
  <c r="M110" i="1" s="1"/>
  <c r="L109" i="1"/>
  <c r="M109" i="1" s="1"/>
  <c r="K62" i="1"/>
  <c r="L62" i="1" s="1"/>
  <c r="M62" i="1" s="1"/>
  <c r="L150" i="1"/>
  <c r="M150" i="1" s="1"/>
  <c r="L161" i="1"/>
  <c r="M161" i="1" s="1"/>
  <c r="L126" i="1"/>
  <c r="M126" i="1" s="1"/>
  <c r="L11" i="1"/>
  <c r="M11" i="1" s="1"/>
  <c r="L125" i="1"/>
  <c r="M125" i="1" s="1"/>
  <c r="K61" i="1"/>
  <c r="L61" i="1" s="1"/>
  <c r="M61" i="1" s="1"/>
  <c r="K45" i="1"/>
  <c r="L45" i="1" s="1"/>
  <c r="M45" i="1" s="1"/>
  <c r="L175" i="1"/>
  <c r="M175" i="1" s="1"/>
  <c r="L27" i="1"/>
  <c r="M27" i="1" s="1"/>
  <c r="K94" i="1"/>
  <c r="L94" i="1" s="1"/>
  <c r="M94" i="1" s="1"/>
  <c r="K126" i="1"/>
  <c r="L143" i="1"/>
  <c r="M143" i="1" s="1"/>
  <c r="K125" i="1"/>
  <c r="L177" i="1"/>
  <c r="M177" i="1" s="1"/>
  <c r="L28" i="1"/>
  <c r="M28" i="1" s="1"/>
  <c r="L176" i="1"/>
  <c r="M176" i="1" s="1"/>
  <c r="L46" i="1"/>
  <c r="M46" i="1" s="1"/>
  <c r="L93" i="1"/>
  <c r="M93" i="1" s="1"/>
  <c r="K160" i="1"/>
  <c r="L160" i="1" s="1"/>
  <c r="M160" i="1" s="1"/>
  <c r="K77" i="1"/>
  <c r="L77" i="1" s="1"/>
  <c r="M77" i="1" s="1"/>
  <c r="L68" i="1"/>
  <c r="M68" i="1" s="1"/>
  <c r="L144" i="1"/>
  <c r="M144" i="1" s="1"/>
  <c r="K177" i="1"/>
  <c r="K161" i="1"/>
  <c r="K11" i="1"/>
  <c r="L178" i="1"/>
  <c r="M178" i="1" s="1"/>
  <c r="K28" i="1"/>
  <c r="L171" i="1"/>
  <c r="M171" i="1" s="1"/>
  <c r="L55" i="1"/>
  <c r="M55" i="1" s="1"/>
  <c r="L173" i="1"/>
  <c r="M173" i="1" s="1"/>
  <c r="L74" i="1"/>
  <c r="M74" i="1" s="1"/>
  <c r="L22" i="1"/>
  <c r="M22" i="1" s="1"/>
  <c r="L172" i="1"/>
  <c r="M172" i="1" s="1"/>
  <c r="L106" i="1"/>
  <c r="M106" i="1" s="1"/>
  <c r="L170" i="1"/>
  <c r="M170" i="1" s="1"/>
  <c r="L153" i="1"/>
  <c r="M153" i="1" s="1"/>
  <c r="L135" i="1"/>
  <c r="M135" i="1" s="1"/>
  <c r="L118" i="1"/>
  <c r="M118" i="1" s="1"/>
  <c r="L102" i="1"/>
  <c r="M102" i="1" s="1"/>
  <c r="L86" i="1"/>
  <c r="M86" i="1" s="1"/>
  <c r="L70" i="1"/>
  <c r="M70" i="1" s="1"/>
  <c r="L54" i="1"/>
  <c r="M54" i="1" s="1"/>
  <c r="L36" i="1"/>
  <c r="M36" i="1" s="1"/>
  <c r="K158" i="1"/>
  <c r="L158" i="1" s="1"/>
  <c r="M158" i="1" s="1"/>
  <c r="K141" i="1"/>
  <c r="L141" i="1" s="1"/>
  <c r="M141" i="1" s="1"/>
  <c r="K124" i="1"/>
  <c r="L124" i="1" s="1"/>
  <c r="M124" i="1" s="1"/>
  <c r="K108" i="1"/>
  <c r="L108" i="1" s="1"/>
  <c r="M108" i="1" s="1"/>
  <c r="K92" i="1"/>
  <c r="L92" i="1" s="1"/>
  <c r="M92" i="1" s="1"/>
  <c r="K76" i="1"/>
  <c r="L76" i="1" s="1"/>
  <c r="M76" i="1" s="1"/>
  <c r="K60" i="1"/>
  <c r="L60" i="1" s="1"/>
  <c r="M60" i="1" s="1"/>
  <c r="K44" i="1"/>
  <c r="L44" i="1" s="1"/>
  <c r="M44" i="1" s="1"/>
  <c r="K26" i="1"/>
  <c r="L26" i="1" s="1"/>
  <c r="M26" i="1" s="1"/>
  <c r="K157" i="1"/>
  <c r="L157" i="1" s="1"/>
  <c r="M157" i="1" s="1"/>
  <c r="K173" i="1"/>
  <c r="K25" i="1"/>
  <c r="L25" i="1" s="1"/>
  <c r="M25" i="1" s="1"/>
  <c r="K43" i="1"/>
  <c r="L43" i="1" s="1"/>
  <c r="M43" i="1" s="1"/>
  <c r="K138" i="1"/>
  <c r="L138" i="1" s="1"/>
  <c r="M138" i="1" s="1"/>
  <c r="K172" i="1"/>
  <c r="K155" i="1"/>
  <c r="K137" i="1"/>
  <c r="L137" i="1" s="1"/>
  <c r="M137" i="1" s="1"/>
  <c r="K121" i="1"/>
  <c r="L121" i="1" s="1"/>
  <c r="M121" i="1" s="1"/>
  <c r="K105" i="1"/>
  <c r="L105" i="1" s="1"/>
  <c r="M105" i="1" s="1"/>
  <c r="K89" i="1"/>
  <c r="L89" i="1" s="1"/>
  <c r="M89" i="1" s="1"/>
  <c r="K73" i="1"/>
  <c r="L73" i="1" s="1"/>
  <c r="M73" i="1" s="1"/>
  <c r="K40" i="1"/>
  <c r="L40" i="1" s="1"/>
  <c r="M40" i="1" s="1"/>
  <c r="K24" i="1"/>
  <c r="L24" i="1" s="1"/>
  <c r="M24" i="1" s="1"/>
  <c r="K91" i="1"/>
  <c r="L91" i="1" s="1"/>
  <c r="M91" i="1" s="1"/>
  <c r="K122" i="1"/>
  <c r="L122" i="1" s="1"/>
  <c r="M122" i="1" s="1"/>
  <c r="K74" i="1"/>
  <c r="K171" i="1"/>
  <c r="K154" i="1"/>
  <c r="L154" i="1" s="1"/>
  <c r="M154" i="1" s="1"/>
  <c r="K136" i="1"/>
  <c r="L136" i="1" s="1"/>
  <c r="M136" i="1" s="1"/>
  <c r="K120" i="1"/>
  <c r="L120" i="1" s="1"/>
  <c r="M120" i="1" s="1"/>
  <c r="K104" i="1"/>
  <c r="L104" i="1" s="1"/>
  <c r="M104" i="1" s="1"/>
  <c r="K88" i="1"/>
  <c r="L88" i="1" s="1"/>
  <c r="M88" i="1" s="1"/>
  <c r="K72" i="1"/>
  <c r="L72" i="1" s="1"/>
  <c r="M72" i="1" s="1"/>
  <c r="K56" i="1"/>
  <c r="L56" i="1" s="1"/>
  <c r="M56" i="1" s="1"/>
  <c r="K39" i="1"/>
  <c r="L39" i="1" s="1"/>
  <c r="M39" i="1" s="1"/>
  <c r="K23" i="1"/>
  <c r="L23" i="1" s="1"/>
  <c r="M23" i="1" s="1"/>
  <c r="K174" i="1"/>
  <c r="L174" i="1" s="1"/>
  <c r="M174" i="1" s="1"/>
  <c r="K59" i="1"/>
  <c r="L59" i="1" s="1"/>
  <c r="M59" i="1" s="1"/>
  <c r="K156" i="1"/>
  <c r="L156" i="1" s="1"/>
  <c r="M156" i="1" s="1"/>
  <c r="K87" i="1"/>
  <c r="L87" i="1" s="1"/>
  <c r="M87" i="1" s="1"/>
  <c r="K55" i="1"/>
  <c r="K38" i="1"/>
  <c r="L38" i="1" s="1"/>
  <c r="M38" i="1" s="1"/>
  <c r="K22" i="1"/>
  <c r="K139" i="1"/>
  <c r="L139" i="1" s="1"/>
  <c r="M139" i="1" s="1"/>
  <c r="K37" i="1"/>
  <c r="L37" i="1" s="1"/>
  <c r="M37" i="1" s="1"/>
  <c r="L123" i="1"/>
  <c r="M123" i="1" s="1"/>
  <c r="L107" i="1"/>
  <c r="M107" i="1" s="1"/>
  <c r="L75" i="1"/>
  <c r="M75" i="1" s="1"/>
  <c r="L9" i="1"/>
  <c r="M9" i="1" s="1"/>
  <c r="D18" i="2" s="1"/>
  <c r="K106" i="1"/>
  <c r="K119" i="1"/>
  <c r="L119" i="1" s="1"/>
  <c r="M119" i="1" s="1"/>
  <c r="K71" i="1"/>
  <c r="L71" i="1" s="1"/>
  <c r="M71" i="1" s="1"/>
  <c r="L90" i="1"/>
  <c r="M90" i="1" s="1"/>
  <c r="L58" i="1"/>
  <c r="M58" i="1" s="1"/>
  <c r="L155" i="1" l="1"/>
  <c r="M155" i="1" s="1"/>
  <c r="D164" i="2" s="1"/>
  <c r="C164" i="2"/>
  <c r="G185" i="7"/>
  <c r="G8" i="1" l="1"/>
  <c r="G180" i="1" l="1"/>
  <c r="K8" i="1"/>
  <c r="K180" i="1" s="1"/>
  <c r="C17" i="2" l="1"/>
  <c r="C189" i="2" s="1"/>
  <c r="L8" i="1"/>
  <c r="K185" i="1"/>
  <c r="M8" i="1" l="1"/>
  <c r="D17" i="2" s="1"/>
  <c r="K185" i="7"/>
  <c r="K192" i="7" s="1"/>
  <c r="K183" i="1"/>
  <c r="K184" i="1"/>
  <c r="K191" i="7" l="1"/>
  <c r="K19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C2" authorId="0" shapeId="0" xr:uid="{2D3D7865-36B0-489E-8826-F848516F21AC}">
      <text>
        <r>
          <rPr>
            <sz val="9"/>
            <color indexed="81"/>
            <rFont val="Tahoma"/>
            <family val="2"/>
          </rPr>
          <t xml:space="preserve">Tämä täytetty lomake kopioituu välilehtien 
</t>
        </r>
        <r>
          <rPr>
            <b/>
            <sz val="9"/>
            <color indexed="81"/>
            <rFont val="Tahoma"/>
            <family val="2"/>
          </rPr>
          <t>Kustannusarvion koonti
Talkootyön koonti sekä 
Rakennusselostus koonti</t>
        </r>
        <r>
          <rPr>
            <sz val="9"/>
            <color indexed="81"/>
            <rFont val="Tahoma"/>
            <family val="2"/>
          </rPr>
          <t xml:space="preserve"> lomakkeisiin.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C6" authorId="0" shapeId="0" xr:uid="{8C66980C-C1B1-4464-BB3B-2F84F6ABF3B5}">
      <text>
        <r>
          <rPr>
            <sz val="9"/>
            <color indexed="81"/>
            <rFont val="Tahoma"/>
            <family val="2"/>
          </rPr>
          <t>Kirjoita mistä materiaalista on kyse. Esim. 
Murske 0-16 mm 
Runkopuutavara mitallistettu 58x98
Terassilauta kestopuu 28x95 uritettu
Konesaumattu pelti punainen matta 0,5 mm</t>
        </r>
      </text>
    </comment>
    <comment ref="H6" authorId="0" shapeId="0" xr:uid="{52C2FAC3-43A7-48C1-8AE8-88AD43C0EF1C}">
      <text>
        <r>
          <rPr>
            <sz val="9"/>
            <color indexed="81"/>
            <rFont val="Tahoma"/>
            <family val="2"/>
          </rPr>
          <t>Kirjaa tähän hintavertailun perusteella valittu urakkahinta</t>
        </r>
      </text>
    </comment>
    <comment ref="J6" authorId="0" shapeId="0" xr:uid="{000AB9A3-D8F4-44F3-8CEB-452939A96469}">
      <text>
        <r>
          <rPr>
            <sz val="9"/>
            <color indexed="81"/>
            <rFont val="Tahoma"/>
            <family val="2"/>
          </rPr>
          <t xml:space="preserve">Jos urakoitsija tekee tuntityönä, kirjataan tuntityön hinta tähän, euroa/h
</t>
        </r>
      </text>
    </comment>
    <comment ref="B16" authorId="0" shapeId="0" xr:uid="{2D35B8DA-85D4-4CFD-AAD5-8800417F1ED3}">
      <text>
        <r>
          <rPr>
            <sz val="9"/>
            <color indexed="81"/>
            <rFont val="Tahoma"/>
            <family val="2"/>
          </rPr>
          <t>https://www.maanmittauslaitos.fi/kiinteistot/kiinteiston-omistajalle/rekisteroi-vuokraoikeus</t>
        </r>
      </text>
    </comment>
    <comment ref="B18" authorId="0" shapeId="0" xr:uid="{3F2F0AB5-B7B6-4D98-8877-BDF7CE475C31}">
      <text>
        <r>
          <rPr>
            <sz val="9"/>
            <color indexed="81"/>
            <rFont val="Tahoma"/>
            <family val="2"/>
          </rPr>
          <t>Jos ylläolevista maksuista ei mikään sovi, 
niin voit kirjoittaa tähän oman tekstin.</t>
        </r>
      </text>
    </comment>
    <comment ref="B38" authorId="0" shapeId="0" xr:uid="{0799E307-3BD1-4917-A738-A298F0F0F11F}">
      <text>
        <r>
          <rPr>
            <sz val="9"/>
            <color indexed="81"/>
            <rFont val="Tahoma"/>
            <family val="2"/>
          </rPr>
          <t>Voit kirjoittaa tähän oman tekstin</t>
        </r>
      </text>
    </comment>
    <comment ref="B56" authorId="0" shapeId="0" xr:uid="{B987D515-2FAA-4FD5-82E5-A34731B269FF}">
      <text>
        <r>
          <rPr>
            <sz val="9"/>
            <color indexed="81"/>
            <rFont val="Tahoma"/>
            <family val="2"/>
          </rPr>
          <t>Tähän voit kirjoittaa oman tekstin</t>
        </r>
      </text>
    </comment>
    <comment ref="B68" authorId="0" shapeId="0" xr:uid="{7CB7A11E-1C08-48C1-904D-E8148792D402}">
      <text>
        <r>
          <rPr>
            <sz val="9"/>
            <color indexed="81"/>
            <rFont val="Tahoma"/>
            <family val="2"/>
          </rPr>
          <t>Tähän voit kirjoittaa  oman tekstin.</t>
        </r>
      </text>
    </comment>
    <comment ref="B77" authorId="0" shapeId="0" xr:uid="{A04D33C9-28D8-4BD1-9C07-F448DD8DD65B}">
      <text>
        <r>
          <rPr>
            <sz val="9"/>
            <color indexed="81"/>
            <rFont val="Tahoma"/>
            <family val="2"/>
          </rPr>
          <t>Tähän voit kirjoittaa oman tekstin.</t>
        </r>
      </text>
    </comment>
    <comment ref="B82" authorId="0" shapeId="0" xr:uid="{64EA9966-E40E-4D69-BCA7-7D87B9D8187C}">
      <text>
        <r>
          <rPr>
            <sz val="9"/>
            <color indexed="81"/>
            <rFont val="Tahoma"/>
            <family val="2"/>
          </rPr>
          <t>Tähän voit kirjoittaa oman tekstin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96" authorId="0" shapeId="0" xr:uid="{744197AF-CB92-41F9-A160-556DA89736E3}">
      <text>
        <r>
          <rPr>
            <sz val="9"/>
            <color indexed="81"/>
            <rFont val="Tahoma"/>
            <family val="2"/>
          </rPr>
          <t>Tähän voit kirjoittaa oman tekstin.</t>
        </r>
      </text>
    </comment>
    <comment ref="B128" authorId="0" shapeId="0" xr:uid="{8B97DAC7-52C6-48CE-B029-0522A16B431E}">
      <text>
        <r>
          <rPr>
            <sz val="9"/>
            <color indexed="81"/>
            <rFont val="Tahoma"/>
            <family val="2"/>
          </rPr>
          <t>Tähän voit kirjoittaa oman tekstin.</t>
        </r>
      </text>
    </comment>
    <comment ref="B139" authorId="0" shapeId="0" xr:uid="{08E06332-C584-4312-8DCF-BE9CBA96EDB6}">
      <text>
        <r>
          <rPr>
            <sz val="9"/>
            <color indexed="81"/>
            <rFont val="Tahoma"/>
            <family val="2"/>
          </rPr>
          <t>Tähän voit kirjoittaa oman tekstin.</t>
        </r>
      </text>
    </comment>
    <comment ref="B167" authorId="0" shapeId="0" xr:uid="{6DCC48F8-A8C9-424F-9698-6AB2C6C3057C}">
      <text>
        <r>
          <rPr>
            <sz val="9"/>
            <color indexed="81"/>
            <rFont val="Tahoma"/>
            <family val="2"/>
          </rPr>
          <t>Tähän voit kirjoittaa oman tekstin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176" authorId="0" shapeId="0" xr:uid="{175F165F-7E3E-4CBC-8306-17379B3A6BF6}">
      <text>
        <r>
          <rPr>
            <sz val="9"/>
            <color indexed="81"/>
            <rFont val="Tahoma"/>
            <family val="2"/>
          </rPr>
          <t>Tähän voit kirjoittaa oman tekstin.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C11" authorId="0" shapeId="0" xr:uid="{2B08C8A2-0354-4EA1-B407-E6E6CF526535}">
      <text>
        <r>
          <rPr>
            <sz val="9"/>
            <color indexed="81"/>
            <rFont val="Tahoma"/>
            <family val="2"/>
          </rPr>
          <t>Kirjoita mistä materiaalista on kyse. Esim. 
Murske 0-16 mm 
Runkopuutavara mitallistettu 58x98
Terassilauta kestopuu 28x95 uritettu
Konesaumattu pelti punainen matta 0,5 mm</t>
        </r>
      </text>
    </comment>
    <comment ref="H11" authorId="0" shapeId="0" xr:uid="{2AC24FCB-35AA-4567-B8F2-06B246B3A206}">
      <text>
        <r>
          <rPr>
            <sz val="9"/>
            <color indexed="81"/>
            <rFont val="Tahoma"/>
            <family val="2"/>
          </rPr>
          <t>Kirjaa tähän hintavertailun perusteella valittu urakkahinta</t>
        </r>
      </text>
    </comment>
    <comment ref="J11" authorId="0" shapeId="0" xr:uid="{7E4A278D-385E-4193-8C2D-24F01F7752E6}">
      <text>
        <r>
          <rPr>
            <sz val="9"/>
            <color indexed="81"/>
            <rFont val="Tahoma"/>
            <family val="2"/>
          </rPr>
          <t xml:space="preserve">Jos urakoitsija tekee tuntityönä, kirjataan tuntityön hinta tähän, euroa/h
</t>
        </r>
      </text>
    </comment>
    <comment ref="B21" authorId="0" shapeId="0" xr:uid="{9B170B25-8F69-407D-B711-F5C87E0EF279}">
      <text>
        <r>
          <rPr>
            <sz val="9"/>
            <color indexed="81"/>
            <rFont val="Tahoma"/>
            <family val="2"/>
          </rPr>
          <t>https://www.maanmittauslaitos.fi/kiinteistot/kiinteiston-omistajalle/rekisteroi-vuokraoikeus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B2" authorId="0" shapeId="0" xr:uid="{30B2672E-3ADC-4AF0-8CD2-2153AECE479D}">
      <text>
        <r>
          <rPr>
            <sz val="9"/>
            <color indexed="81"/>
            <rFont val="Tahoma"/>
            <family val="2"/>
          </rPr>
          <t>T</t>
        </r>
        <r>
          <rPr>
            <b/>
            <sz val="9"/>
            <color indexed="81"/>
            <rFont val="Tahoma"/>
            <family val="2"/>
          </rPr>
          <t>ätä taulukkoa ei voi muokata.</t>
        </r>
        <r>
          <rPr>
            <sz val="9"/>
            <color indexed="81"/>
            <rFont val="Tahoma"/>
            <family val="2"/>
          </rPr>
          <t xml:space="preserve">
Jos sinulla ei ole Adoben ohjelmistoa, niin voit Tallentaa taulukon tulostuksen kautta  .pdf formaattiin seuraavasti: 
Valitse </t>
        </r>
        <r>
          <rPr>
            <b/>
            <sz val="9"/>
            <color indexed="81"/>
            <rFont val="Tahoma"/>
            <family val="2"/>
          </rPr>
          <t>Tiedosto</t>
        </r>
        <r>
          <rPr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Tahoma"/>
            <family val="2"/>
          </rPr>
          <t>Tulosta</t>
        </r>
        <r>
          <rPr>
            <sz val="9"/>
            <color indexed="81"/>
            <rFont val="Tahoma"/>
            <family val="2"/>
          </rPr>
          <t xml:space="preserve"> -&gt; valitse tulostimeksi </t>
        </r>
        <r>
          <rPr>
            <b/>
            <sz val="9"/>
            <color indexed="81"/>
            <rFont val="Tahoma"/>
            <family val="2"/>
          </rPr>
          <t>Microsoft Print to PDF.</t>
        </r>
        <r>
          <rPr>
            <sz val="9"/>
            <color indexed="81"/>
            <rFont val="Tahoma"/>
            <family val="2"/>
          </rPr>
          <t xml:space="preserve"> -&gt; Valitse </t>
        </r>
        <r>
          <rPr>
            <b/>
            <sz val="9"/>
            <color indexed="81"/>
            <rFont val="Tahoma"/>
            <family val="2"/>
          </rPr>
          <t>Tulosta</t>
        </r>
        <r>
          <rPr>
            <sz val="9"/>
            <color indexed="81"/>
            <rFont val="Tahoma"/>
            <family val="2"/>
          </rPr>
          <t xml:space="preserve"> (Tulostusta ei tapahdu, vaan seuravaksi ohjelma kysyy mihin kansioon .pdf tulostus tehdään). -&gt; Valitaan kansio (tai luodaan uusi) ja annetaan tiedostolle nimi.
Jos sinulla on Adobe Acrobat ohjelmisto, voit tallentaa  jokaisen koontitaulukon erikseen valitsemalla 
</t>
        </r>
        <r>
          <rPr>
            <b/>
            <sz val="9"/>
            <color indexed="81"/>
            <rFont val="Tahoma"/>
            <family val="2"/>
          </rPr>
          <t>Tiedosto</t>
        </r>
        <r>
          <rPr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Tahoma"/>
            <family val="2"/>
          </rPr>
          <t xml:space="preserve">Tallenna Adobe -PDF tiedostona.
</t>
        </r>
      </text>
    </comment>
    <comment ref="B3" authorId="0" shapeId="0" xr:uid="{8EBFA92D-488B-43D9-A196-094C6EB3950B}">
      <text>
        <r>
          <rPr>
            <sz val="9"/>
            <color indexed="81"/>
            <rFont val="Tahoma"/>
            <family val="2"/>
          </rPr>
          <t xml:space="preserve">Nämä tiedot tulevat </t>
        </r>
        <r>
          <rPr>
            <b/>
            <sz val="9"/>
            <color indexed="81"/>
            <rFont val="Tahoma"/>
            <family val="2"/>
          </rPr>
          <t>Hankkeen tiedot</t>
        </r>
        <r>
          <rPr>
            <sz val="9"/>
            <color indexed="81"/>
            <rFont val="Tahoma"/>
            <family val="2"/>
          </rPr>
          <t xml:space="preserve"> välilehdeltä.</t>
        </r>
      </text>
    </comment>
    <comment ref="B9" authorId="0" shapeId="0" xr:uid="{022588D8-547A-4CED-8161-47C4D9128C8B}">
      <text>
        <r>
          <rPr>
            <sz val="9"/>
            <color indexed="81"/>
            <rFont val="Tahoma"/>
            <family val="2"/>
          </rPr>
          <t xml:space="preserve">Nämä tiedot tulevat </t>
        </r>
        <r>
          <rPr>
            <b/>
            <sz val="9"/>
            <color indexed="81"/>
            <rFont val="Tahoma"/>
            <family val="2"/>
          </rPr>
          <t>Hankkeen tiedot</t>
        </r>
        <r>
          <rPr>
            <sz val="9"/>
            <color indexed="81"/>
            <rFont val="Tahoma"/>
            <family val="2"/>
          </rPr>
          <t xml:space="preserve"> välilehdeltä.</t>
        </r>
      </text>
    </comment>
    <comment ref="B25" authorId="0" shapeId="0" xr:uid="{3E990360-80EE-4437-A77F-1B4E82965016}">
      <text>
        <r>
          <rPr>
            <sz val="9"/>
            <color indexed="81"/>
            <rFont val="Tahoma"/>
            <family val="2"/>
          </rPr>
          <t>https://www.maanmittauslaitos.fi/kiinteistot/kiinteiston-omistajalle/rekisteroi-vuokraoikeus</t>
        </r>
      </text>
    </comment>
  </commentList>
</comments>
</file>

<file path=xl/sharedStrings.xml><?xml version="1.0" encoding="utf-8"?>
<sst xmlns="http://schemas.openxmlformats.org/spreadsheetml/2006/main" count="568" uniqueCount="227">
  <si>
    <t xml:space="preserve">Kustannusarvion laatija: </t>
  </si>
  <si>
    <t xml:space="preserve">Lähiosoite: </t>
  </si>
  <si>
    <t xml:space="preserve">Investointihankkeen nimi: </t>
  </si>
  <si>
    <t xml:space="preserve">Päiväys: </t>
  </si>
  <si>
    <t xml:space="preserve"> Korjausrakentamisen kustannusarvio</t>
  </si>
  <si>
    <t>Materiaalit ja ostopalvelut</t>
  </si>
  <si>
    <t xml:space="preserve"> Hinnat sisältävät ALV:n</t>
  </si>
  <si>
    <t xml:space="preserve"> Hinnat ilman ALV:a</t>
  </si>
  <si>
    <t>Määrä</t>
  </si>
  <si>
    <t>Yksikkö  (m2, jm, m3…)</t>
  </si>
  <si>
    <t>á hinta €</t>
  </si>
  <si>
    <t>Materiaali Yhteensä</t>
  </si>
  <si>
    <t>Urakka-hinta</t>
  </si>
  <si>
    <t>Tuntityönä tehdyt tunnit</t>
  </si>
  <si>
    <t xml:space="preserve">€ / h </t>
  </si>
  <si>
    <t xml:space="preserve">Työ ja materiaali Yhteensä </t>
  </si>
  <si>
    <t>Vesikatteen purkaminen</t>
  </si>
  <si>
    <t>Välipohjan purkaminen</t>
  </si>
  <si>
    <t>Routasuojaus</t>
  </si>
  <si>
    <t>Kiintokalusteet</t>
  </si>
  <si>
    <t>Viemärit</t>
  </si>
  <si>
    <t>Lattiakaivot</t>
  </si>
  <si>
    <t>Automaatiojärjestelmä</t>
  </si>
  <si>
    <t>Nostot</t>
  </si>
  <si>
    <t>Siirrot</t>
  </si>
  <si>
    <t>Vakuutukset</t>
  </si>
  <si>
    <t>Katselmukset</t>
  </si>
  <si>
    <t>LVIS liittymismaksut</t>
  </si>
  <si>
    <t>Muu tuote tai palvelu</t>
  </si>
  <si>
    <t>jm</t>
  </si>
  <si>
    <t>kpl</t>
  </si>
  <si>
    <t>kg</t>
  </si>
  <si>
    <t>l</t>
  </si>
  <si>
    <t>h</t>
  </si>
  <si>
    <t>pv</t>
  </si>
  <si>
    <t>erä</t>
  </si>
  <si>
    <t>Syntyneitä kustannuksia</t>
  </si>
  <si>
    <t>Julkisivut</t>
  </si>
  <si>
    <t>Muu korjaus</t>
  </si>
  <si>
    <t>Perustukset, perusmuurit, sokkelit</t>
  </si>
  <si>
    <t>Perusmuurin purku</t>
  </si>
  <si>
    <t>Perusmuurin betonivalu</t>
  </si>
  <si>
    <t>Perusmuurin harkkomuuraus</t>
  </si>
  <si>
    <t>Alapohjat, ryömintätilat</t>
  </si>
  <si>
    <t>Ryömintätilan maa-aineksen poistaminen</t>
  </si>
  <si>
    <t>Alapohjan uuden rungon rakentaminen</t>
  </si>
  <si>
    <t>Alapohjan rungon lahovaurioiden korjaaminen</t>
  </si>
  <si>
    <t>Routasuojaus ja täyttö</t>
  </si>
  <si>
    <t>Kantavien rakenteiden tukeminen ennen purkamista</t>
  </si>
  <si>
    <t>Kantavien rakenteiden purkaminen</t>
  </si>
  <si>
    <t>Runko (ulko- ja väliseinät)</t>
  </si>
  <si>
    <t>Välipohjan rakenteiden korjaustyö</t>
  </si>
  <si>
    <t>Uusien portaiden rakentaminen</t>
  </si>
  <si>
    <t>Ulkoseinien pintakäsittely</t>
  </si>
  <si>
    <t>Ulkoseinien pintaverhouksien uusiminen</t>
  </si>
  <si>
    <t>Ulkoseinien pintaverhouksien purkaminen</t>
  </si>
  <si>
    <t>Ikkunoiden uusiminen</t>
  </si>
  <si>
    <t>Ulko-ovien uusiminen</t>
  </si>
  <si>
    <t>Ulkotasot</t>
  </si>
  <si>
    <t>Vesikatot</t>
  </si>
  <si>
    <t>Vesikatteen alusrakenteen uusiminen / kunnostaminen</t>
  </si>
  <si>
    <t>Vesikaton lämmöneristyksen purku ja  uusiminen</t>
  </si>
  <si>
    <t>Vesikatteen paikkakorjaukset</t>
  </si>
  <si>
    <t>Räystäsrakenteiden purkaminen</t>
  </si>
  <si>
    <t>Kattoturvatuotteet</t>
  </si>
  <si>
    <t>Väliseinien purkaminen</t>
  </si>
  <si>
    <t>Uuden väliseinän rakentaminen</t>
  </si>
  <si>
    <t>Tilan jako-osat</t>
  </si>
  <si>
    <t>Lasitukset</t>
  </si>
  <si>
    <t>Kattoikkuna tai -luukku</t>
  </si>
  <si>
    <t>Väliovien korjaus ja kunnostaminen</t>
  </si>
  <si>
    <t>Lautalattian purkaminen</t>
  </si>
  <si>
    <t>Lattian pinnoittaminen (lauta, parketti, laatta tai vastaava)</t>
  </si>
  <si>
    <t>Lattian levytys (kipsilevy, lastulevy tai vastaava)</t>
  </si>
  <si>
    <t>Lattian tasoitus ja maalaus</t>
  </si>
  <si>
    <t>Alakaton purkaminen</t>
  </si>
  <si>
    <t>Alakaton paikkauskorjaus</t>
  </si>
  <si>
    <t>Kattopintojen verhous (levy, paneeli tai vastaava)</t>
  </si>
  <si>
    <t>Sisäpinnat ja pintarakenteet</t>
  </si>
  <si>
    <t xml:space="preserve">Alakattojen pinnoittaminen </t>
  </si>
  <si>
    <t>Sisäseinien pinnoittaminen (maalaus, laatta, tapetointi)</t>
  </si>
  <si>
    <t>Lattiapinnoitteen purkaminen (matto, laatta, parketti)</t>
  </si>
  <si>
    <t>Märkätilan ja saunan pintojen purkaminen</t>
  </si>
  <si>
    <t>Märkätilojen lattian pinnoitukset</t>
  </si>
  <si>
    <t>Märkätilojen seinien pinnoitukset</t>
  </si>
  <si>
    <t>Saunan lauteet</t>
  </si>
  <si>
    <t>Saunan seinien ja katon verhoukset</t>
  </si>
  <si>
    <t>Saunan ovi</t>
  </si>
  <si>
    <t>Porraskaiteiden uusiminen tai kunnostaminen</t>
  </si>
  <si>
    <t>Jalkalistojen uusiminen</t>
  </si>
  <si>
    <t>Ovilistojen uusiminen</t>
  </si>
  <si>
    <t>Ikkunalistojen uusiminen</t>
  </si>
  <si>
    <t>Kattolistojen uusiminen</t>
  </si>
  <si>
    <t xml:space="preserve">Kantavien rakenteiden korjaustyö </t>
  </si>
  <si>
    <t>Yläpohjan lisäeristäminen</t>
  </si>
  <si>
    <t>Tulisijojen korjaus tai uusiminen</t>
  </si>
  <si>
    <t>Savuhormien kunnostaminen</t>
  </si>
  <si>
    <t>Rakennusselostus</t>
  </si>
  <si>
    <t>Ryömintätilan orgaanisen aineksen poistaminen</t>
  </si>
  <si>
    <t>Alapohjan lisäeristäminen</t>
  </si>
  <si>
    <t>Ikkunoiden kunnostaminen</t>
  </si>
  <si>
    <t>Ulko-ovien kunnostaminen</t>
  </si>
  <si>
    <t>Parvekkeiden kunnostaminen</t>
  </si>
  <si>
    <t>Terassien kunnostaminen</t>
  </si>
  <si>
    <t>Uuden vesikatteen asentaminen</t>
  </si>
  <si>
    <t>Valokatteen asentaminen</t>
  </si>
  <si>
    <t>Vesipeltien asentaminen</t>
  </si>
  <si>
    <t>Lämmitysjärjestelmä (uusiminen tai korjaaminen)</t>
  </si>
  <si>
    <t>Ilmanvaihtojärjestelmä (uusiminen tai korjaaminen)</t>
  </si>
  <si>
    <t>Energia</t>
  </si>
  <si>
    <t>Muu energiakorjaus</t>
  </si>
  <si>
    <t>Uusien väliovien hankinta ja asentaminen</t>
  </si>
  <si>
    <t>Rahoittaja määrittelee tukiprosentin</t>
  </si>
  <si>
    <t>Pientuulivoimalan rakentaminen alle 50 kW</t>
  </si>
  <si>
    <t>Rakennuksen käytötarkoitus</t>
  </si>
  <si>
    <t>Rakennuksen päämitat</t>
  </si>
  <si>
    <t>Kerrosala</t>
  </si>
  <si>
    <t xml:space="preserve">Ulkoseinän koolaus ja lisäeristäminen </t>
  </si>
  <si>
    <t>Sadevesikourujen ja alastulojen uusiminen</t>
  </si>
  <si>
    <t>Märkätilojen vedeneritykset</t>
  </si>
  <si>
    <t>Energiakaivon poraaminen</t>
  </si>
  <si>
    <t>Maalämmön keruuputkistot ja maalämpöpumppu</t>
  </si>
  <si>
    <t>Talo 2000 -nimikkeistö</t>
  </si>
  <si>
    <t>Selite</t>
  </si>
  <si>
    <r>
      <rPr>
        <b/>
        <sz val="20"/>
        <rFont val="Calibri"/>
        <family val="2"/>
        <scheme val="minor"/>
      </rPr>
      <t xml:space="preserve">Ohje </t>
    </r>
    <r>
      <rPr>
        <sz val="20"/>
        <rFont val="Calibri"/>
        <family val="2"/>
        <scheme val="minor"/>
      </rPr>
      <t>työkirjan ominaisuuksiin</t>
    </r>
  </si>
  <si>
    <r>
      <t xml:space="preserve">Voit pienentää tai suurentaa taulukkoa Ctrl + hiiren rullaa pyörittämällä. </t>
    </r>
    <r>
      <rPr>
        <sz val="12"/>
        <rFont val="Calibri"/>
        <family val="2"/>
        <scheme val="minor"/>
      </rPr>
      <t>Tai valitsemalla valintanauhalta</t>
    </r>
    <r>
      <rPr>
        <b/>
        <sz val="12"/>
        <rFont val="Calibri"/>
        <family val="2"/>
        <scheme val="minor"/>
      </rPr>
      <t xml:space="preserve"> Näytä -&gt; Zoomaus</t>
    </r>
  </si>
  <si>
    <t>Ohje työkirjan täyttöön</t>
  </si>
  <si>
    <t>KOONTILOMAKEET</t>
  </si>
  <si>
    <r>
      <t xml:space="preserve">Koontilomakkeisiin siirtyy tiedot hankkeen tiedot, </t>
    </r>
    <r>
      <rPr>
        <b/>
        <sz val="11"/>
        <color theme="1"/>
        <rFont val="Calibri"/>
        <family val="2"/>
        <scheme val="minor"/>
      </rPr>
      <t>Kustannusarvio | Rakennusselostus</t>
    </r>
    <r>
      <rPr>
        <sz val="11"/>
        <color theme="1"/>
        <rFont val="Calibri"/>
        <family val="2"/>
        <scheme val="minor"/>
      </rPr>
      <t xml:space="preserve"> lomakkeen tiedoilla ja näitä koontilomakkeita ei voi muokata.</t>
    </r>
  </si>
  <si>
    <t>KUSTANNUSARVIO</t>
  </si>
  <si>
    <t>Investointihankkeen nimi</t>
  </si>
  <si>
    <t>Kustannusarvion laatija</t>
  </si>
  <si>
    <t>Ammatti / koulutus</t>
  </si>
  <si>
    <t>Lähiosoite</t>
  </si>
  <si>
    <t>Postinumero ja -toimipaikka</t>
  </si>
  <si>
    <t>Päiväys</t>
  </si>
  <si>
    <t>RAKENNUSSELOSTUS</t>
  </si>
  <si>
    <t>Rakennuspaikan osoite</t>
  </si>
  <si>
    <t xml:space="preserve">Korjausrakentamisen investointihankkeen  yleistiedot </t>
  </si>
  <si>
    <t>Kustannusarvio | Rakennusselostus | Rahoitussuunnitelma</t>
  </si>
  <si>
    <r>
      <t xml:space="preserve">Rakennusselostuksessa kuvataan työtavat, rakentamisessa käytettävät materiaalit, mitat, pintakäsittelyt, rakentamistapa, lämmitys-, ilmanvaihto- ja jäähdytysjärjestelmät. </t>
    </r>
    <r>
      <rPr>
        <b/>
        <sz val="10"/>
        <color theme="1"/>
        <rFont val="Calibri"/>
        <family val="2"/>
        <scheme val="minor"/>
      </rPr>
      <t>Rakennuselostuksessa yksilöidään mitä kussakin kohdassa on tarkoitus tehdä. 
Esim.: Rakennuksen pilarianturat 8 kpl 400 x 400 laudoitetaan, raudoitetaan harjateräksellä B500B ja valetaan lujuusluokan C20/25 betonilla.</t>
    </r>
  </si>
  <si>
    <t>SUUNNITTELU JA MAKSUT</t>
  </si>
  <si>
    <t>Arkkitehtisuunnittelu</t>
  </si>
  <si>
    <t>Rakennesuunnittelu</t>
  </si>
  <si>
    <t>LVI-suunnittelu</t>
  </si>
  <si>
    <t>Sähkö- ja automaatiosuunnittelu</t>
  </si>
  <si>
    <t>Valvontaviranomaisten maksut (esim. rakennuslupa)</t>
  </si>
  <si>
    <t>Vuokraoikeuden kirjaus</t>
  </si>
  <si>
    <t>Asbestikartoitus</t>
  </si>
  <si>
    <t>Muu maksu</t>
  </si>
  <si>
    <t>RAKENNUSOSAT</t>
  </si>
  <si>
    <t>Piha-alueet</t>
  </si>
  <si>
    <t>Tontin raivaus</t>
  </si>
  <si>
    <t>Tontin maankaivutyöt</t>
  </si>
  <si>
    <t>Maa-aineksen kuljetus</t>
  </si>
  <si>
    <t>Täyttömateriaalin kuljetus</t>
  </si>
  <si>
    <t>Viheralueiden rakentaminen</t>
  </si>
  <si>
    <t>Pihateiden pohjarakenteet</t>
  </si>
  <si>
    <t>Pihateiden pintarakenteet</t>
  </si>
  <si>
    <t>Paikoitusalueen rakentaminen</t>
  </si>
  <si>
    <t>Aidat</t>
  </si>
  <si>
    <t>Piha-alueen valaisimet</t>
  </si>
  <si>
    <t>Postilaatikot</t>
  </si>
  <si>
    <t>Pihavarastot</t>
  </si>
  <si>
    <t>Terassit</t>
  </si>
  <si>
    <t>Muurit</t>
  </si>
  <si>
    <t>Portaat ja kaiteet</t>
  </si>
  <si>
    <t>Katokset</t>
  </si>
  <si>
    <t>Muu rakennusosa</t>
  </si>
  <si>
    <t>TALO-OSAT</t>
  </si>
  <si>
    <t>Perusmuurin / sokkelin korjaus</t>
  </si>
  <si>
    <t>Asbestipurkutyö</t>
  </si>
  <si>
    <t>Sisäportaiden purkaminen</t>
  </si>
  <si>
    <t>Räystäsrakenteiden korjaaminen</t>
  </si>
  <si>
    <t>Sisäseinäverhouksen purkaminen</t>
  </si>
  <si>
    <t>Sisäseinäverhouksen uusiminen</t>
  </si>
  <si>
    <t>TILAVARUSTEET</t>
  </si>
  <si>
    <t>Kiintokalusteiden purkaminen</t>
  </si>
  <si>
    <t>Varusteet (naulakot, verholaudat/kiskot)</t>
  </si>
  <si>
    <t>Liedet</t>
  </si>
  <si>
    <t>Jääkaapit</t>
  </si>
  <si>
    <t>Pakastimet</t>
  </si>
  <si>
    <t>Uunit</t>
  </si>
  <si>
    <t>Muut koneet ja laitteet</t>
  </si>
  <si>
    <t>Muu kaluste / varuste</t>
  </si>
  <si>
    <t>MUUT TILAOSAT</t>
  </si>
  <si>
    <t>Hormielementit</t>
  </si>
  <si>
    <t>Kylmähuone-elementit</t>
  </si>
  <si>
    <t>TEKNIIKKAOSAT</t>
  </si>
  <si>
    <t>Lämpö-, vesi-, ilmanvaihto- ja sähköosat</t>
  </si>
  <si>
    <t>Lämmitysputkisto-, vesijohto ja viemäriurakka</t>
  </si>
  <si>
    <t>Vesijohdot (jos ei ole urakassa)</t>
  </si>
  <si>
    <t>Vesikalusteet (jos ei ole urakassa)</t>
  </si>
  <si>
    <t>Sähköurakka</t>
  </si>
  <si>
    <t>Kaapelit</t>
  </si>
  <si>
    <t>Valaisimet</t>
  </si>
  <si>
    <t>Tietoliikennekaapelit ja laitekaapit</t>
  </si>
  <si>
    <t>Ilma-vesi lämpöpumppu asennettuna</t>
  </si>
  <si>
    <t>Ilmalämpöpumppu asennettuna</t>
  </si>
  <si>
    <t>Aurinkolämmitysjärjestelmä asennettuna</t>
  </si>
  <si>
    <t>Aurinkopaneelit asennettuna</t>
  </si>
  <si>
    <t>TYÖMAAN KÄYTTÖKUSTANNUKSET</t>
  </si>
  <si>
    <t>Työmaa-aikainen energia</t>
  </si>
  <si>
    <t>Työmaan vastaava työnjohtaja</t>
  </si>
  <si>
    <t>Telineet</t>
  </si>
  <si>
    <t>Työmaa-aikainen sosiaalitila ja työmaatoimisto</t>
  </si>
  <si>
    <t>Talkootarjoilu kustannukset</t>
  </si>
  <si>
    <t>Kyllä</t>
  </si>
  <si>
    <t>Ei</t>
  </si>
  <si>
    <t>m</t>
  </si>
  <si>
    <r>
      <t>m</t>
    </r>
    <r>
      <rPr>
        <vertAlign val="superscript"/>
        <sz val="11"/>
        <color theme="0"/>
        <rFont val="Calibri"/>
        <family val="2"/>
        <scheme val="minor"/>
      </rPr>
      <t>2</t>
    </r>
  </si>
  <si>
    <r>
      <t>m</t>
    </r>
    <r>
      <rPr>
        <vertAlign val="superscript"/>
        <sz val="11"/>
        <color theme="0"/>
        <rFont val="Calibri"/>
        <family val="2"/>
        <scheme val="minor"/>
      </rPr>
      <t>3</t>
    </r>
  </si>
  <si>
    <t>RAKENNUSHANKKEEN YLEISTIEDOT</t>
  </si>
  <si>
    <t xml:space="preserve">Ammatti / koulutus: </t>
  </si>
  <si>
    <t xml:space="preserve">Postinumero ja -toimipaikka: </t>
  </si>
  <si>
    <t xml:space="preserve">Rakennuksen käytötarkoitus: </t>
  </si>
  <si>
    <t xml:space="preserve">Rakennuspaikan osoite: </t>
  </si>
  <si>
    <t xml:space="preserve">Rakennuksen päämitat: </t>
  </si>
  <si>
    <t xml:space="preserve">Kerrosala: </t>
  </si>
  <si>
    <t>Kokonaiskustannus €</t>
  </si>
  <si>
    <t>Lähiosoite:</t>
  </si>
  <si>
    <t>Postinro / -toimipaikka:</t>
  </si>
  <si>
    <t>Päiväys:</t>
  </si>
  <si>
    <t>Kustannusarvio | Rahoitussuunnitelma</t>
  </si>
  <si>
    <t xml:space="preserve">Tositteelliset € </t>
  </si>
  <si>
    <t xml:space="preserve">Myönnettävä tuki </t>
  </si>
  <si>
    <t xml:space="preserve">Omarahoitus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</si>
</sst>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Inter"/>
    </font>
    <font>
      <b/>
      <sz val="11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9"/>
      <color theme="0"/>
      <name val="Inter"/>
    </font>
    <font>
      <b/>
      <sz val="14"/>
      <color theme="0"/>
      <name val="Inte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DCB1"/>
        <bgColor indexed="64"/>
      </patternFill>
    </fill>
    <fill>
      <patternFill patternType="solid">
        <fgColor rgb="FFEFCF9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AF8A4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/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0" fillId="3" borderId="3" xfId="0" applyFill="1" applyBorder="1"/>
    <xf numFmtId="0" fontId="0" fillId="3" borderId="2" xfId="0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9" fontId="0" fillId="2" borderId="11" xfId="1" applyFont="1" applyFill="1" applyBorder="1" applyProtection="1">
      <protection locked="0"/>
    </xf>
    <xf numFmtId="2" fontId="4" fillId="4" borderId="1" xfId="0" applyNumberFormat="1" applyFont="1" applyFill="1" applyBorder="1"/>
    <xf numFmtId="0" fontId="0" fillId="3" borderId="12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3" fillId="2" borderId="0" xfId="0" applyFont="1" applyFill="1"/>
    <xf numFmtId="0" fontId="14" fillId="5" borderId="15" xfId="0" applyFont="1" applyFill="1" applyBorder="1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 vertical="center"/>
    </xf>
    <xf numFmtId="0" fontId="14" fillId="5" borderId="15" xfId="0" applyFont="1" applyFill="1" applyBorder="1" applyAlignment="1">
      <alignment horizontal="left" vertical="center"/>
    </xf>
    <xf numFmtId="0" fontId="19" fillId="0" borderId="0" xfId="0" applyFont="1"/>
    <xf numFmtId="0" fontId="0" fillId="4" borderId="2" xfId="0" applyFill="1" applyBorder="1"/>
    <xf numFmtId="0" fontId="19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3" xfId="0" applyFill="1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2" applyFont="1" applyBorder="1" applyAlignment="1"/>
    <xf numFmtId="0" fontId="20" fillId="0" borderId="0" xfId="2" applyBorder="1" applyAlignment="1"/>
    <xf numFmtId="0" fontId="10" fillId="0" borderId="0" xfId="0" applyFont="1" applyAlignment="1">
      <alignment horizontal="left" vertical="center"/>
    </xf>
    <xf numFmtId="0" fontId="22" fillId="0" borderId="0" xfId="0" applyFont="1"/>
    <xf numFmtId="0" fontId="22" fillId="2" borderId="0" xfId="0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" fillId="2" borderId="0" xfId="0" applyFont="1" applyFill="1"/>
    <xf numFmtId="0" fontId="23" fillId="3" borderId="2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left"/>
    </xf>
    <xf numFmtId="0" fontId="2" fillId="0" borderId="17" xfId="0" applyFont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8" fillId="2" borderId="0" xfId="0" applyFont="1" applyFill="1"/>
    <xf numFmtId="0" fontId="8" fillId="0" borderId="0" xfId="0" applyFont="1"/>
    <xf numFmtId="0" fontId="2" fillId="0" borderId="18" xfId="0" applyFont="1" applyBorder="1" applyAlignment="1">
      <alignment horizontal="left" vertical="center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left" vertical="center"/>
    </xf>
    <xf numFmtId="14" fontId="0" fillId="0" borderId="19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0" fillId="0" borderId="19" xfId="0" applyBorder="1" applyAlignment="1" applyProtection="1">
      <alignment horizontal="left" vertical="center" wrapText="1"/>
      <protection locked="0"/>
    </xf>
    <xf numFmtId="0" fontId="4" fillId="3" borderId="0" xfId="0" applyFont="1" applyFill="1"/>
    <xf numFmtId="0" fontId="4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5" fillId="7" borderId="12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25" fillId="8" borderId="2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6" fillId="9" borderId="2" xfId="0" applyFont="1" applyFill="1" applyBorder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0" fontId="7" fillId="2" borderId="18" xfId="0" applyFont="1" applyFill="1" applyBorder="1" applyProtection="1">
      <protection locked="0"/>
    </xf>
    <xf numFmtId="0" fontId="11" fillId="9" borderId="12" xfId="0" applyFont="1" applyFill="1" applyBorder="1" applyAlignment="1">
      <alignment horizontal="left" wrapText="1"/>
    </xf>
    <xf numFmtId="0" fontId="7" fillId="2" borderId="18" xfId="0" applyFont="1" applyFill="1" applyBorder="1"/>
    <xf numFmtId="0" fontId="7" fillId="2" borderId="19" xfId="0" applyFont="1" applyFill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0" fillId="2" borderId="1" xfId="0" applyFill="1" applyBorder="1"/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5" borderId="25" xfId="0" applyFill="1" applyBorder="1"/>
    <xf numFmtId="0" fontId="0" fillId="2" borderId="4" xfId="0" applyFill="1" applyBorder="1"/>
    <xf numFmtId="0" fontId="27" fillId="0" borderId="0" xfId="0" applyFont="1"/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9" borderId="2" xfId="0" applyFill="1" applyBorder="1" applyAlignment="1" applyProtection="1">
      <alignment wrapText="1"/>
      <protection locked="0"/>
    </xf>
    <xf numFmtId="0" fontId="0" fillId="9" borderId="12" xfId="0" applyFill="1" applyBorder="1" applyProtection="1">
      <protection locked="0"/>
    </xf>
    <xf numFmtId="0" fontId="0" fillId="9" borderId="12" xfId="0" applyFill="1" applyBorder="1" applyAlignment="1" applyProtection="1">
      <alignment wrapText="1"/>
      <protection locked="0"/>
    </xf>
    <xf numFmtId="0" fontId="0" fillId="9" borderId="3" xfId="0" applyFill="1" applyBorder="1"/>
    <xf numFmtId="0" fontId="0" fillId="9" borderId="1" xfId="0" applyFill="1" applyBorder="1"/>
    <xf numFmtId="0" fontId="0" fillId="9" borderId="7" xfId="0" applyFill="1" applyBorder="1" applyAlignment="1" applyProtection="1">
      <alignment wrapText="1"/>
      <protection locked="0"/>
    </xf>
    <xf numFmtId="0" fontId="0" fillId="9" borderId="23" xfId="0" applyFill="1" applyBorder="1" applyProtection="1">
      <protection locked="0"/>
    </xf>
    <xf numFmtId="0" fontId="0" fillId="9" borderId="23" xfId="0" applyFill="1" applyBorder="1" applyAlignment="1" applyProtection="1">
      <alignment wrapText="1"/>
      <protection locked="0"/>
    </xf>
    <xf numFmtId="0" fontId="0" fillId="9" borderId="14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11" fillId="0" borderId="1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29" fillId="8" borderId="0" xfId="0" applyFont="1" applyFill="1" applyAlignment="1">
      <alignment horizontal="center" vertical="center" wrapText="1"/>
    </xf>
    <xf numFmtId="0" fontId="30" fillId="8" borderId="0" xfId="0" applyFont="1" applyFill="1" applyAlignment="1">
      <alignment vertical="center" wrapText="1"/>
    </xf>
    <xf numFmtId="0" fontId="3" fillId="8" borderId="7" xfId="0" applyFont="1" applyFill="1" applyBorder="1"/>
    <xf numFmtId="0" fontId="4" fillId="3" borderId="0" xfId="0" applyFont="1" applyFill="1" applyAlignment="1">
      <alignment horizontal="right" vertical="center" wrapText="1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/>
    </xf>
    <xf numFmtId="2" fontId="0" fillId="0" borderId="1" xfId="0" applyNumberFormat="1" applyBorder="1" applyAlignment="1">
      <alignment horizontal="center" wrapText="1"/>
    </xf>
    <xf numFmtId="2" fontId="0" fillId="9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1" fillId="9" borderId="1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31" fillId="2" borderId="5" xfId="0" applyFont="1" applyFill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9" borderId="2" xfId="0" applyFill="1" applyBorder="1" applyAlignment="1" applyProtection="1">
      <alignment horizontal="left" vertical="center" wrapText="1"/>
      <protection locked="0"/>
    </xf>
    <xf numFmtId="0" fontId="0" fillId="9" borderId="12" xfId="0" applyFill="1" applyBorder="1" applyAlignment="1" applyProtection="1">
      <alignment horizontal="center" vertical="center" wrapText="1"/>
      <protection locked="0"/>
    </xf>
    <xf numFmtId="2" fontId="0" fillId="9" borderId="3" xfId="0" applyNumberForma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/>
    </xf>
    <xf numFmtId="2" fontId="0" fillId="4" borderId="4" xfId="0" applyNumberFormat="1" applyFill="1" applyBorder="1"/>
    <xf numFmtId="0" fontId="4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vertical="center"/>
    </xf>
    <xf numFmtId="2" fontId="4" fillId="2" borderId="3" xfId="0" applyNumberFormat="1" applyFont="1" applyFill="1" applyBorder="1"/>
    <xf numFmtId="9" fontId="4" fillId="2" borderId="0" xfId="0" applyNumberFormat="1" applyFont="1" applyFill="1"/>
    <xf numFmtId="2" fontId="4" fillId="3" borderId="3" xfId="0" applyNumberFormat="1" applyFont="1" applyFill="1" applyBorder="1"/>
    <xf numFmtId="9" fontId="0" fillId="2" borderId="11" xfId="1" applyFont="1" applyFill="1" applyBorder="1" applyProtection="1"/>
    <xf numFmtId="2" fontId="0" fillId="9" borderId="4" xfId="0" applyNumberFormat="1" applyFill="1" applyBorder="1" applyAlignment="1">
      <alignment horizontal="center"/>
    </xf>
    <xf numFmtId="2" fontId="0" fillId="0" borderId="26" xfId="0" applyNumberFormat="1" applyBorder="1" applyAlignment="1">
      <alignment horizontal="center" wrapText="1"/>
    </xf>
    <xf numFmtId="2" fontId="0" fillId="9" borderId="1" xfId="0" applyNumberFormat="1" applyFill="1" applyBorder="1" applyAlignment="1" applyProtection="1">
      <alignment wrapText="1"/>
      <protection locked="0"/>
    </xf>
    <xf numFmtId="0" fontId="0" fillId="9" borderId="7" xfId="0" applyFill="1" applyBorder="1" applyAlignment="1" applyProtection="1">
      <alignment horizontal="left" vertical="center" wrapText="1"/>
      <protection locked="0"/>
    </xf>
    <xf numFmtId="0" fontId="4" fillId="10" borderId="5" xfId="0" applyFont="1" applyFill="1" applyBorder="1" applyAlignment="1">
      <alignment horizontal="center" vertical="center" wrapText="1"/>
    </xf>
    <xf numFmtId="49" fontId="4" fillId="0" borderId="0" xfId="0" applyNumberFormat="1" applyFont="1"/>
    <xf numFmtId="0" fontId="0" fillId="0" borderId="24" xfId="0" applyBorder="1" applyAlignment="1">
      <alignment horizontal="center" vertical="center" wrapText="1"/>
    </xf>
    <xf numFmtId="2" fontId="0" fillId="6" borderId="24" xfId="0" applyNumberForma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2" fontId="0" fillId="9" borderId="14" xfId="0" applyNumberFormat="1" applyFill="1" applyBorder="1" applyAlignment="1">
      <alignment wrapText="1"/>
    </xf>
    <xf numFmtId="2" fontId="0" fillId="9" borderId="8" xfId="0" applyNumberFormat="1" applyFill="1" applyBorder="1" applyAlignment="1">
      <alignment wrapText="1"/>
    </xf>
    <xf numFmtId="0" fontId="0" fillId="3" borderId="12" xfId="0" applyFill="1" applyBorder="1" applyAlignment="1">
      <alignment horizontal="center" vertical="center" wrapText="1"/>
    </xf>
    <xf numFmtId="2" fontId="0" fillId="3" borderId="12" xfId="0" applyNumberFormat="1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wrapText="1"/>
    </xf>
    <xf numFmtId="0" fontId="0" fillId="9" borderId="12" xfId="0" applyFill="1" applyBorder="1" applyAlignment="1">
      <alignment horizontal="center" vertical="center" wrapText="1"/>
    </xf>
    <xf numFmtId="2" fontId="0" fillId="9" borderId="3" xfId="0" applyNumberFormat="1" applyFill="1" applyBorder="1" applyAlignment="1">
      <alignment wrapText="1"/>
    </xf>
    <xf numFmtId="2" fontId="0" fillId="9" borderId="1" xfId="0" applyNumberFormat="1" applyFill="1" applyBorder="1" applyAlignment="1">
      <alignment wrapText="1"/>
    </xf>
    <xf numFmtId="2" fontId="0" fillId="6" borderId="5" xfId="0" applyNumberFormat="1" applyFill="1" applyBorder="1" applyAlignment="1">
      <alignment wrapText="1"/>
    </xf>
    <xf numFmtId="0" fontId="0" fillId="0" borderId="19" xfId="0" applyBorder="1" applyAlignment="1">
      <alignment horizontal="center" vertical="center" wrapText="1"/>
    </xf>
    <xf numFmtId="2" fontId="0" fillId="6" borderId="25" xfId="0" applyNumberFormat="1" applyFill="1" applyBorder="1" applyAlignment="1">
      <alignment wrapText="1"/>
    </xf>
    <xf numFmtId="2" fontId="0" fillId="2" borderId="4" xfId="0" applyNumberFormat="1" applyFill="1" applyBorder="1"/>
    <xf numFmtId="49" fontId="4" fillId="3" borderId="0" xfId="0" applyNumberFormat="1" applyFont="1" applyFill="1"/>
    <xf numFmtId="0" fontId="11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7" fillId="2" borderId="1" xfId="0" applyFont="1" applyFill="1" applyBorder="1"/>
    <xf numFmtId="0" fontId="0" fillId="9" borderId="3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49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2" fontId="0" fillId="5" borderId="24" xfId="0" applyNumberFormat="1" applyFill="1" applyBorder="1"/>
    <xf numFmtId="2" fontId="0" fillId="10" borderId="24" xfId="0" applyNumberFormat="1" applyFill="1" applyBorder="1"/>
    <xf numFmtId="2" fontId="0" fillId="5" borderId="5" xfId="0" applyNumberFormat="1" applyFill="1" applyBorder="1"/>
    <xf numFmtId="2" fontId="0" fillId="5" borderId="25" xfId="0" applyNumberFormat="1" applyFill="1" applyBorder="1"/>
    <xf numFmtId="0" fontId="12" fillId="7" borderId="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4" fontId="4" fillId="2" borderId="0" xfId="0" applyNumberFormat="1" applyFont="1" applyFill="1" applyAlignment="1">
      <alignment horizontal="left" vertical="center"/>
    </xf>
  </cellXfs>
  <cellStyles count="3">
    <cellStyle name="Hyperlinkki" xfId="2" builtinId="8"/>
    <cellStyle name="Normaali" xfId="0" builtinId="0"/>
    <cellStyle name="Prosenttia" xfId="1" builtinId="5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4DCB1"/>
      <color rgb="FFFAF8A4"/>
      <color rgb="FFFFF2CC"/>
      <color rgb="FFEFC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hyperlink" Target="https://youtu.be/_Vvd2LFgv0E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g"/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50</xdr:row>
      <xdr:rowOff>133350</xdr:rowOff>
    </xdr:from>
    <xdr:to>
      <xdr:col>7</xdr:col>
      <xdr:colOff>468639</xdr:colOff>
      <xdr:row>73</xdr:row>
      <xdr:rowOff>25571</xdr:rowOff>
    </xdr:to>
    <xdr:pic>
      <xdr:nvPicPr>
        <xdr:cNvPr id="44" name="Kuva 43">
          <a:extLst>
            <a:ext uri="{FF2B5EF4-FFF2-40B4-BE49-F238E27FC236}">
              <a16:creationId xmlns:a16="http://schemas.microsoft.com/office/drawing/2014/main" id="{ABC0BD76-DD9D-D18F-C556-C0B4A810A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9553575"/>
          <a:ext cx="14086215" cy="4057821"/>
        </a:xfrm>
        <a:prstGeom prst="rect">
          <a:avLst/>
        </a:prstGeom>
      </xdr:spPr>
    </xdr:pic>
    <xdr:clientData/>
  </xdr:twoCellAnchor>
  <xdr:twoCellAnchor>
    <xdr:from>
      <xdr:col>5</xdr:col>
      <xdr:colOff>164354</xdr:colOff>
      <xdr:row>3</xdr:row>
      <xdr:rowOff>29007</xdr:rowOff>
    </xdr:from>
    <xdr:to>
      <xdr:col>5</xdr:col>
      <xdr:colOff>3007286</xdr:colOff>
      <xdr:row>6</xdr:row>
      <xdr:rowOff>39968</xdr:rowOff>
    </xdr:to>
    <xdr:sp macro="" textlink="">
      <xdr:nvSpPr>
        <xdr:cNvPr id="2" name="Tekstiruutu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4CAA52-31D6-49C1-A467-D5A74B0AAACE}"/>
            </a:ext>
          </a:extLst>
        </xdr:cNvPr>
        <xdr:cNvSpPr txBox="1"/>
      </xdr:nvSpPr>
      <xdr:spPr>
        <a:xfrm>
          <a:off x="10857754" y="733857"/>
          <a:ext cx="2842932" cy="576111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1200"/>
            <a:t>Katso taulukon täyttöohje video:</a:t>
          </a:r>
        </a:p>
        <a:p>
          <a:pPr algn="ctr"/>
          <a:r>
            <a:rPr lang="fi-FI" sz="1200" u="sng">
              <a:solidFill>
                <a:schemeClr val="accent1"/>
              </a:solidFill>
            </a:rPr>
            <a:t>Linkki videoon</a:t>
          </a:r>
        </a:p>
      </xdr:txBody>
    </xdr:sp>
    <xdr:clientData/>
  </xdr:twoCellAnchor>
  <xdr:twoCellAnchor editAs="oneCell">
    <xdr:from>
      <xdr:col>5</xdr:col>
      <xdr:colOff>804850</xdr:colOff>
      <xdr:row>0</xdr:row>
      <xdr:rowOff>283783</xdr:rowOff>
    </xdr:from>
    <xdr:to>
      <xdr:col>5</xdr:col>
      <xdr:colOff>1763994</xdr:colOff>
      <xdr:row>2</xdr:row>
      <xdr:rowOff>140634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EF32CAB-F7DF-442F-8B25-294D95D3F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8250" y="283783"/>
          <a:ext cx="955969" cy="323576"/>
        </a:xfrm>
        <a:prstGeom prst="rect">
          <a:avLst/>
        </a:prstGeom>
      </xdr:spPr>
    </xdr:pic>
    <xdr:clientData/>
  </xdr:twoCellAnchor>
  <xdr:twoCellAnchor>
    <xdr:from>
      <xdr:col>4</xdr:col>
      <xdr:colOff>68470</xdr:colOff>
      <xdr:row>10</xdr:row>
      <xdr:rowOff>126440</xdr:rowOff>
    </xdr:from>
    <xdr:to>
      <xdr:col>7</xdr:col>
      <xdr:colOff>470647</xdr:colOff>
      <xdr:row>14</xdr:row>
      <xdr:rowOff>121654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5F4A095-541B-49B1-B030-89E9490F02C7}"/>
            </a:ext>
          </a:extLst>
        </xdr:cNvPr>
        <xdr:cNvSpPr txBox="1"/>
      </xdr:nvSpPr>
      <xdr:spPr>
        <a:xfrm>
          <a:off x="9523620" y="2145740"/>
          <a:ext cx="4764627" cy="731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Jos koontilomakkeissa pitkä teksti menee solun reunan yli, niin valitse valintanauhalta</a:t>
          </a:r>
        </a:p>
        <a:p>
          <a:r>
            <a:rPr lang="fi-FI" sz="1100" b="1"/>
            <a:t>Aloitus</a:t>
          </a:r>
          <a:r>
            <a:rPr lang="fi-FI" sz="1100" b="1" baseline="0"/>
            <a:t> -&gt; Rivitä teksti</a:t>
          </a:r>
          <a:endParaRPr lang="fi-FI" sz="1100" b="1"/>
        </a:p>
      </xdr:txBody>
    </xdr:sp>
    <xdr:clientData/>
  </xdr:twoCellAnchor>
  <xdr:twoCellAnchor>
    <xdr:from>
      <xdr:col>0</xdr:col>
      <xdr:colOff>59530</xdr:colOff>
      <xdr:row>1</xdr:row>
      <xdr:rowOff>179388</xdr:rowOff>
    </xdr:from>
    <xdr:to>
      <xdr:col>1</xdr:col>
      <xdr:colOff>3552825</xdr:colOff>
      <xdr:row>3</xdr:row>
      <xdr:rowOff>114300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7FFAB60A-691A-4150-A451-D5976C5D2B60}"/>
            </a:ext>
          </a:extLst>
        </xdr:cNvPr>
        <xdr:cNvSpPr txBox="1"/>
      </xdr:nvSpPr>
      <xdr:spPr>
        <a:xfrm>
          <a:off x="59530" y="515938"/>
          <a:ext cx="3607595" cy="303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i-FI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Lataa Excel työkirja omalle koneellesi.  </a:t>
          </a:r>
          <a:endParaRPr lang="fi-FI" sz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1258384</xdr:colOff>
      <xdr:row>3</xdr:row>
      <xdr:rowOff>49764</xdr:rowOff>
    </xdr:from>
    <xdr:to>
      <xdr:col>3</xdr:col>
      <xdr:colOff>1639403</xdr:colOff>
      <xdr:row>5</xdr:row>
      <xdr:rowOff>48988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AA5EA00E-EF25-4963-95AC-761895CC8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94184" y="754614"/>
          <a:ext cx="381019" cy="357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170394</xdr:colOff>
      <xdr:row>24</xdr:row>
      <xdr:rowOff>5744</xdr:rowOff>
    </xdr:from>
    <xdr:to>
      <xdr:col>1</xdr:col>
      <xdr:colOff>2868084</xdr:colOff>
      <xdr:row>26</xdr:row>
      <xdr:rowOff>117020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70358CA0-0682-4F7A-A047-EAE047F01BBD}"/>
            </a:ext>
          </a:extLst>
        </xdr:cNvPr>
        <xdr:cNvSpPr txBox="1"/>
      </xdr:nvSpPr>
      <xdr:spPr>
        <a:xfrm>
          <a:off x="284694" y="4761894"/>
          <a:ext cx="2697690" cy="479576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Hankkeen yleistiedot</a:t>
          </a:r>
        </a:p>
      </xdr:txBody>
    </xdr:sp>
    <xdr:clientData/>
  </xdr:twoCellAnchor>
  <xdr:twoCellAnchor>
    <xdr:from>
      <xdr:col>1</xdr:col>
      <xdr:colOff>114299</xdr:colOff>
      <xdr:row>11</xdr:row>
      <xdr:rowOff>53976</xdr:rowOff>
    </xdr:from>
    <xdr:to>
      <xdr:col>3</xdr:col>
      <xdr:colOff>1835149</xdr:colOff>
      <xdr:row>19</xdr:row>
      <xdr:rowOff>123826</xdr:rowOff>
    </xdr:to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6EB87A71-2B6C-49C6-B7DB-5D0950A5A87F}"/>
            </a:ext>
          </a:extLst>
        </xdr:cNvPr>
        <xdr:cNvSpPr txBox="1"/>
      </xdr:nvSpPr>
      <xdr:spPr>
        <a:xfrm>
          <a:off x="228599" y="2257426"/>
          <a:ext cx="8642350" cy="154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Tässä työkirjassa on ohjeen lisäksi neljä taulukkoa, jotka koostuvat täytettävistä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taulukoista ja niistä johdetuista koonneista. Koontilomakkeita voi vain tulostaa tai tallentaa omaksi tiedoksi.</a:t>
          </a:r>
          <a:endParaRPr lang="fi-FI">
            <a:effectLst/>
          </a:endParaRP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Laskentataulukolla voit tehdä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tehdä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rakennusselostuksen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Taulukon alareunaan syntyy näistä tiedoista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rahoitussuunnitelma.</a:t>
          </a: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Kustannukset syntyvät rakentamiseen tarvittavista  materiaalien määristä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hinnoista ja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mahdollisista urakoista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Kustannusarvion tekijän tulee olla rakennusalan asiantuntija.</a:t>
          </a:r>
          <a:endParaRPr lang="fi-FI" sz="1100" b="1" baseline="0"/>
        </a:p>
        <a:p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effectLst/>
          </a:endParaRPr>
        </a:p>
        <a:p>
          <a:endParaRPr lang="fi-F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287867</xdr:colOff>
      <xdr:row>6</xdr:row>
      <xdr:rowOff>87842</xdr:rowOff>
    </xdr:from>
    <xdr:to>
      <xdr:col>1</xdr:col>
      <xdr:colOff>2392999</xdr:colOff>
      <xdr:row>10</xdr:row>
      <xdr:rowOff>2978</xdr:rowOff>
    </xdr:to>
    <xdr:grpSp>
      <xdr:nvGrpSpPr>
        <xdr:cNvPr id="9" name="Ryhmä 8">
          <a:extLst>
            <a:ext uri="{FF2B5EF4-FFF2-40B4-BE49-F238E27FC236}">
              <a16:creationId xmlns:a16="http://schemas.microsoft.com/office/drawing/2014/main" id="{13E620F5-6D6B-42C9-B0AC-ACA7F31B41FF}"/>
            </a:ext>
          </a:extLst>
        </xdr:cNvPr>
        <xdr:cNvGrpSpPr/>
      </xdr:nvGrpSpPr>
      <xdr:grpSpPr>
        <a:xfrm>
          <a:off x="402167" y="1352762"/>
          <a:ext cx="2105132" cy="661896"/>
          <a:chOff x="290523" y="10233237"/>
          <a:chExt cx="2105132" cy="633745"/>
        </a:xfrm>
      </xdr:grpSpPr>
      <xdr:pic>
        <xdr:nvPicPr>
          <xdr:cNvPr id="10" name="Kuva 9" descr="Kuva, joka sisältää kohteen teksti, kuvakaappaus, Fontti, viiva&#10;&#10;Kuvaus luotu automaattisesti">
            <a:extLst>
              <a:ext uri="{FF2B5EF4-FFF2-40B4-BE49-F238E27FC236}">
                <a16:creationId xmlns:a16="http://schemas.microsoft.com/office/drawing/2014/main" id="{1A4FF373-88C6-09EA-0B29-27B259526A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90523" y="10283666"/>
            <a:ext cx="2105132" cy="583316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sp macro="" textlink="">
        <xdr:nvSpPr>
          <xdr:cNvPr id="11" name="Ellipsi 10">
            <a:extLst>
              <a:ext uri="{FF2B5EF4-FFF2-40B4-BE49-F238E27FC236}">
                <a16:creationId xmlns:a16="http://schemas.microsoft.com/office/drawing/2014/main" id="{13B410AE-E8F1-9CA7-8835-BE7BD62AB27F}"/>
              </a:ext>
            </a:extLst>
          </xdr:cNvPr>
          <xdr:cNvSpPr/>
        </xdr:nvSpPr>
        <xdr:spPr>
          <a:xfrm>
            <a:off x="805003" y="10233237"/>
            <a:ext cx="429243" cy="401996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i-FI" sz="1100"/>
          </a:p>
        </xdr:txBody>
      </xdr:sp>
    </xdr:grpSp>
    <xdr:clientData/>
  </xdr:twoCellAnchor>
  <xdr:twoCellAnchor>
    <xdr:from>
      <xdr:col>1</xdr:col>
      <xdr:colOff>2298700</xdr:colOff>
      <xdr:row>7</xdr:row>
      <xdr:rowOff>25401</xdr:rowOff>
    </xdr:from>
    <xdr:to>
      <xdr:col>3</xdr:col>
      <xdr:colOff>1104901</xdr:colOff>
      <xdr:row>9</xdr:row>
      <xdr:rowOff>57150</xdr:rowOff>
    </xdr:to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8EE0133B-84E0-4FEA-B9F1-068C399D9955}"/>
            </a:ext>
          </a:extLst>
        </xdr:cNvPr>
        <xdr:cNvSpPr txBox="1"/>
      </xdr:nvSpPr>
      <xdr:spPr>
        <a:xfrm>
          <a:off x="2413000" y="1492251"/>
          <a:ext cx="5727701" cy="40004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0"/>
            <a:t>Jos solussa on </a:t>
          </a:r>
          <a:r>
            <a:rPr lang="fi-FI" sz="1100" b="1"/>
            <a:t>punainen kulma</a:t>
          </a:r>
          <a:r>
            <a:rPr lang="fi-FI" sz="1100" b="0"/>
            <a:t>, saat siitä lisää ohjeita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viemällä</a:t>
          </a:r>
          <a:r>
            <a:rPr lang="fi-FI" sz="1100" b="0" baseline="0"/>
            <a:t> hiiren osoittimen solun päälle.</a:t>
          </a:r>
          <a:endParaRPr lang="fi-FI" sz="1100" b="0"/>
        </a:p>
      </xdr:txBody>
    </xdr:sp>
    <xdr:clientData/>
  </xdr:twoCellAnchor>
  <xdr:twoCellAnchor editAs="oneCell">
    <xdr:from>
      <xdr:col>1</xdr:col>
      <xdr:colOff>382058</xdr:colOff>
      <xdr:row>7</xdr:row>
      <xdr:rowOff>104775</xdr:rowOff>
    </xdr:from>
    <xdr:to>
      <xdr:col>1</xdr:col>
      <xdr:colOff>601243</xdr:colOff>
      <xdr:row>8</xdr:row>
      <xdr:rowOff>140630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F09EBCEE-B7A3-41A2-9B35-EB175E2F4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6358" y="1571625"/>
          <a:ext cx="219185" cy="220005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112</xdr:row>
      <xdr:rowOff>131123</xdr:rowOff>
    </xdr:from>
    <xdr:to>
      <xdr:col>1</xdr:col>
      <xdr:colOff>4491565</xdr:colOff>
      <xdr:row>115</xdr:row>
      <xdr:rowOff>28657</xdr:rowOff>
    </xdr:to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E37AC515-EAE6-4E84-977D-235E2AF92493}"/>
            </a:ext>
          </a:extLst>
        </xdr:cNvPr>
        <xdr:cNvSpPr txBox="1"/>
      </xdr:nvSpPr>
      <xdr:spPr>
        <a:xfrm>
          <a:off x="171449" y="21308373"/>
          <a:ext cx="4434416" cy="449984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Kustannusarvion koonti</a:t>
          </a:r>
        </a:p>
      </xdr:txBody>
    </xdr:sp>
    <xdr:clientData/>
  </xdr:twoCellAnchor>
  <xdr:twoCellAnchor>
    <xdr:from>
      <xdr:col>3</xdr:col>
      <xdr:colOff>1344003</xdr:colOff>
      <xdr:row>91</xdr:row>
      <xdr:rowOff>151205</xdr:rowOff>
    </xdr:from>
    <xdr:to>
      <xdr:col>7</xdr:col>
      <xdr:colOff>236312</xdr:colOff>
      <xdr:row>104</xdr:row>
      <xdr:rowOff>152852</xdr:rowOff>
    </xdr:to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BE3DBC2-91CB-481A-8436-935248776872}"/>
            </a:ext>
          </a:extLst>
        </xdr:cNvPr>
        <xdr:cNvSpPr txBox="1"/>
      </xdr:nvSpPr>
      <xdr:spPr>
        <a:xfrm>
          <a:off x="8379803" y="17258105"/>
          <a:ext cx="5674109" cy="239559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>
            <a:effectLst/>
          </a:endParaRPr>
        </a:p>
        <a:p>
          <a:r>
            <a:rPr lang="fi-FI" sz="1100"/>
            <a:t>Rakennusselostus on samassa taulukossa</a:t>
          </a:r>
          <a:r>
            <a:rPr lang="fi-FI" sz="1100" baseline="0"/>
            <a:t> </a:t>
          </a:r>
          <a:r>
            <a:rPr lang="fi-FI" sz="1100"/>
            <a:t>kustannusarviolomakkeen kanssa.</a:t>
          </a:r>
          <a:r>
            <a:rPr lang="fi-FI" sz="1100" baseline="0"/>
            <a:t> Se </a:t>
          </a:r>
          <a:r>
            <a:rPr lang="fi-FI" sz="1100"/>
            <a:t>laaditaan jokaista rakennuskohdetta varten yksilöllisesti.  </a:t>
          </a:r>
        </a:p>
        <a:p>
          <a:endParaRPr lang="fi-FI" sz="1100" b="1" baseline="0"/>
        </a:p>
        <a:p>
          <a:r>
            <a:rPr lang="fi-FI" sz="1100" b="1"/>
            <a:t>Rakennusselostuksessa kuvataan</a:t>
          </a:r>
          <a:r>
            <a:rPr lang="fi-FI" sz="1100" b="1" baseline="0"/>
            <a:t> rakennettavaksi aiottua rakennusta ja rakennushankkeen lopputulosta. Siinä kuvataan esimerkiksi työtavat, rakentamisessa käytettävät </a:t>
          </a:r>
          <a:r>
            <a:rPr lang="fi-FI" sz="1100" b="1"/>
            <a:t>materiaalit, mitat, pintakäsittelyt,</a:t>
          </a:r>
          <a:r>
            <a:rPr lang="fi-FI" sz="1100" b="1" baseline="0"/>
            <a:t> </a:t>
          </a:r>
          <a:r>
            <a:rPr lang="fi-FI" sz="1100" b="1"/>
            <a:t>rakentamistapa, lämmitys-, ilmanvaihto- ja jäähdytysjärjestelmät sekä niiden laitteet ja säätölaitteet.</a:t>
          </a:r>
        </a:p>
        <a:p>
          <a:endParaRPr lang="fi-FI" sz="1100" baseline="0"/>
        </a:p>
        <a:p>
          <a:r>
            <a:rPr lang="fi-FI" sz="1100" baseline="0"/>
            <a:t>Rakennusselostus tehdään niin tarkaksi, että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kaikki hankkeen laatija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rahoittaja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ymmärtävät  sisällön ja toteutuksen.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/>
        </a:p>
        <a:p>
          <a:endParaRPr lang="fi-FI" sz="1100"/>
        </a:p>
      </xdr:txBody>
    </xdr:sp>
    <xdr:clientData/>
  </xdr:twoCellAnchor>
  <xdr:twoCellAnchor>
    <xdr:from>
      <xdr:col>1</xdr:col>
      <xdr:colOff>84836</xdr:colOff>
      <xdr:row>82</xdr:row>
      <xdr:rowOff>97503</xdr:rowOff>
    </xdr:from>
    <xdr:to>
      <xdr:col>3</xdr:col>
      <xdr:colOff>50560</xdr:colOff>
      <xdr:row>98</xdr:row>
      <xdr:rowOff>101972</xdr:rowOff>
    </xdr:to>
    <xdr:sp macro="" textlink="">
      <xdr:nvSpPr>
        <xdr:cNvPr id="16" name="Tekstiruutu 15">
          <a:extLst>
            <a:ext uri="{FF2B5EF4-FFF2-40B4-BE49-F238E27FC236}">
              <a16:creationId xmlns:a16="http://schemas.microsoft.com/office/drawing/2014/main" id="{D973D7E9-7380-42D6-B17B-E8F16B6EBEA0}"/>
            </a:ext>
          </a:extLst>
        </xdr:cNvPr>
        <xdr:cNvSpPr txBox="1"/>
      </xdr:nvSpPr>
      <xdr:spPr>
        <a:xfrm>
          <a:off x="199136" y="15547053"/>
          <a:ext cx="6887224" cy="295086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Kirjaa kustannusarvio</a:t>
          </a:r>
          <a:r>
            <a:rPr lang="fi-FI" sz="1100" baseline="0"/>
            <a:t> lomakkeeseen kustannuksia</a:t>
          </a:r>
          <a:r>
            <a:rPr lang="fi-FI" sz="1100"/>
            <a:t> tarvittaviin kohtiin:</a:t>
          </a:r>
        </a:p>
        <a:p>
          <a:r>
            <a:rPr lang="fi-FI" sz="1100" b="1"/>
            <a:t>- Selite </a:t>
          </a:r>
          <a:r>
            <a:rPr lang="fi-FI" sz="1100" b="0"/>
            <a:t>(</a:t>
          </a:r>
          <a:r>
            <a:rPr lang="fi-FI" sz="1100"/>
            <a:t>Kirjoita mistä materiaalista on kyse. Esim. Murske 0-16 mm,</a:t>
          </a:r>
          <a:r>
            <a:rPr lang="fi-FI" sz="1100" baseline="0"/>
            <a:t> </a:t>
          </a:r>
          <a:r>
            <a:rPr lang="fi-FI" sz="1100"/>
            <a:t>Runkopuutavara mitallistettu 58x98 mm)</a:t>
          </a:r>
        </a:p>
        <a:p>
          <a:r>
            <a:rPr lang="fi-FI" sz="1100" b="1"/>
            <a:t>- Määrä</a:t>
          </a:r>
          <a:r>
            <a:rPr lang="fi-FI" sz="1100" b="0" baseline="0"/>
            <a:t> (Kirjoita hankittavan materiaalin määrä</a:t>
          </a:r>
        </a:p>
        <a:p>
          <a:r>
            <a:rPr lang="fi-FI" sz="1100" b="1"/>
            <a:t>- Yksikkö</a:t>
          </a:r>
          <a:r>
            <a:rPr lang="fi-FI" sz="1100"/>
            <a:t> (Valitse avautuvasta valikosta oikea yksikkö) </a:t>
          </a:r>
        </a:p>
        <a:p>
          <a:r>
            <a:rPr lang="fi-FI" sz="1100" b="1"/>
            <a:t>- á hinta €  </a:t>
          </a:r>
          <a:r>
            <a:rPr lang="fi-FI" sz="1100" b="0"/>
            <a:t>(Kirjoita hankittavan</a:t>
          </a:r>
          <a:r>
            <a:rPr lang="fi-FI" sz="1100" b="0" baseline="0"/>
            <a:t> tuotteen á hinta)</a:t>
          </a:r>
        </a:p>
        <a:p>
          <a:r>
            <a:rPr lang="fi-FI" sz="1100" b="0"/>
            <a:t>- Muista merkitä onko</a:t>
          </a:r>
          <a:r>
            <a:rPr lang="fi-FI" sz="1100" b="0" baseline="0"/>
            <a:t> hinnoissa ALV mukana vai ei. Jos käytät viitekustannuksia, niin ne ovat alvittomia.</a:t>
          </a:r>
          <a:endParaRPr lang="fi-FI" sz="1100" b="0"/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kohteesta on pyydetty tarjouksia, niin täytä hintavertailun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perusteella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valitun urakoitsijan antama hinta kohtaan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Urakkahinta</a:t>
          </a:r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Joskus urakkaa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 tarjota vaan urakoitsija tarjoaa työn tuntihinnalla, kirjaa tämä kohtaan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Tuntityönä tehdyt tunnit ja tuntiveloitushinta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Taulukko laskee materiaalit ja urakat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sekä tekee niistä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rahoitussuunnitelman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taulukon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alaosaan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                                             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/>
        </a:p>
      </xdr:txBody>
    </xdr:sp>
    <xdr:clientData/>
  </xdr:twoCellAnchor>
  <xdr:twoCellAnchor editAs="oneCell">
    <xdr:from>
      <xdr:col>0</xdr:col>
      <xdr:colOff>92424</xdr:colOff>
      <xdr:row>137</xdr:row>
      <xdr:rowOff>158864</xdr:rowOff>
    </xdr:from>
    <xdr:to>
      <xdr:col>2</xdr:col>
      <xdr:colOff>951878</xdr:colOff>
      <xdr:row>139</xdr:row>
      <xdr:rowOff>77537</xdr:rowOff>
    </xdr:to>
    <xdr:pic>
      <xdr:nvPicPr>
        <xdr:cNvPr id="17" name="Kuva 16">
          <a:extLst>
            <a:ext uri="{FF2B5EF4-FFF2-40B4-BE49-F238E27FC236}">
              <a16:creationId xmlns:a16="http://schemas.microsoft.com/office/drawing/2014/main" id="{EE8DA8DC-CFB9-4314-AFBB-C33A53E71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32549"/>
        <a:stretch/>
      </xdr:blipFill>
      <xdr:spPr>
        <a:xfrm>
          <a:off x="92424" y="25533464"/>
          <a:ext cx="5821979" cy="375873"/>
        </a:xfrm>
        <a:prstGeom prst="rect">
          <a:avLst/>
        </a:prstGeom>
      </xdr:spPr>
    </xdr:pic>
    <xdr:clientData/>
  </xdr:twoCellAnchor>
  <xdr:twoCellAnchor>
    <xdr:from>
      <xdr:col>1</xdr:col>
      <xdr:colOff>1611316</xdr:colOff>
      <xdr:row>42</xdr:row>
      <xdr:rowOff>56832</xdr:rowOff>
    </xdr:from>
    <xdr:to>
      <xdr:col>1</xdr:col>
      <xdr:colOff>4138942</xdr:colOff>
      <xdr:row>44</xdr:row>
      <xdr:rowOff>76780</xdr:rowOff>
    </xdr:to>
    <xdr:sp macro="" textlink="">
      <xdr:nvSpPr>
        <xdr:cNvPr id="18" name="Nuoli: Kaareva ylös 17">
          <a:extLst>
            <a:ext uri="{FF2B5EF4-FFF2-40B4-BE49-F238E27FC236}">
              <a16:creationId xmlns:a16="http://schemas.microsoft.com/office/drawing/2014/main" id="{F890CB93-48EC-4E6D-96A7-CF22EDA61FC6}"/>
            </a:ext>
          </a:extLst>
        </xdr:cNvPr>
        <xdr:cNvSpPr/>
      </xdr:nvSpPr>
      <xdr:spPr>
        <a:xfrm>
          <a:off x="1725616" y="8140382"/>
          <a:ext cx="2527626" cy="388248"/>
        </a:xfrm>
        <a:prstGeom prst="curved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571500</xdr:colOff>
      <xdr:row>116</xdr:row>
      <xdr:rowOff>17901</xdr:rowOff>
    </xdr:from>
    <xdr:to>
      <xdr:col>7</xdr:col>
      <xdr:colOff>465818</xdr:colOff>
      <xdr:row>138</xdr:row>
      <xdr:rowOff>28574</xdr:rowOff>
    </xdr:to>
    <xdr:sp macro="" textlink="">
      <xdr:nvSpPr>
        <xdr:cNvPr id="19" name="Tekstiruutu 18">
          <a:extLst>
            <a:ext uri="{FF2B5EF4-FFF2-40B4-BE49-F238E27FC236}">
              <a16:creationId xmlns:a16="http://schemas.microsoft.com/office/drawing/2014/main" id="{8DE31ED0-9534-4CBE-BFF0-A082F203C20F}"/>
            </a:ext>
          </a:extLst>
        </xdr:cNvPr>
        <xdr:cNvSpPr txBox="1"/>
      </xdr:nvSpPr>
      <xdr:spPr>
        <a:xfrm>
          <a:off x="10026650" y="21931751"/>
          <a:ext cx="4256768" cy="4150873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Koontitaulukot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tuovat tiedot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Hankkeen tiedot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sekä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 | Rakennusselostus 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välilehdestä.</a:t>
          </a:r>
          <a:endParaRPr lang="fi-FI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Näitä taulukoita ei voi muokata. Ne voi vain tallentaa tai tulostaa.</a:t>
          </a:r>
        </a:p>
        <a:p>
          <a:pPr eaLnBrk="1" fontAlgn="auto" latinLnBrk="0" hangingPunct="1"/>
          <a:endParaRPr lang="fi-FI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sinulla on Adobe Acrobat ohjelmisto, voit tallentaa  jokaisen koontitaulukon erikseen valitsemalla </a:t>
          </a: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Tiedosto -&gt; Tallenna Adobe -PDF tiedostona.</a:t>
          </a:r>
        </a:p>
        <a:p>
          <a:endParaRPr lang="fi-FI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sinulla ei ole Adoben ohjelmistoa, niin voit Tallentaa taulukon tulostuksen kautta  .pdf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formaattiin seuraavasti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Valitse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Tiedosto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Tulosta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valitse tulostimeksi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Microsoft Print to PDF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-&gt; Valitse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Tulosta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(Tulostusta ei tapahdu, vaan seuravaksi ohjelma kysyy mihin kansioon .pdf tulostus tehdään). -&gt; Valitaan kansio (tai luodaan uusi) ja annetaan tiedostolle nimi.</a:t>
          </a:r>
          <a:endParaRPr lang="fi-FI" b="0">
            <a:effectLst/>
          </a:endParaRPr>
        </a:p>
        <a:p>
          <a:endParaRPr lang="fi-FI" sz="1100" i="1" baseline="0"/>
        </a:p>
        <a:p>
          <a:r>
            <a:rPr lang="fi-FI" sz="1100" i="0"/>
            <a:t>Vie</a:t>
          </a:r>
          <a:r>
            <a:rPr lang="fi-FI" sz="1100" i="0" baseline="0"/>
            <a:t> koontilomakkeista tallennetut .pdf tiedostot Hyrrään liitteiksi.</a:t>
          </a:r>
          <a:endParaRPr lang="fi-FI" sz="1100" i="0"/>
        </a:p>
      </xdr:txBody>
    </xdr:sp>
    <xdr:clientData/>
  </xdr:twoCellAnchor>
  <xdr:twoCellAnchor>
    <xdr:from>
      <xdr:col>1</xdr:col>
      <xdr:colOff>77693</xdr:colOff>
      <xdr:row>147</xdr:row>
      <xdr:rowOff>163058</xdr:rowOff>
    </xdr:from>
    <xdr:to>
      <xdr:col>1</xdr:col>
      <xdr:colOff>4533276</xdr:colOff>
      <xdr:row>150</xdr:row>
      <xdr:rowOff>86905</xdr:rowOff>
    </xdr:to>
    <xdr:sp macro="" textlink="">
      <xdr:nvSpPr>
        <xdr:cNvPr id="20" name="Tekstiruutu 19">
          <a:extLst>
            <a:ext uri="{FF2B5EF4-FFF2-40B4-BE49-F238E27FC236}">
              <a16:creationId xmlns:a16="http://schemas.microsoft.com/office/drawing/2014/main" id="{442B0432-6504-42BA-83A3-1586F69667C3}"/>
            </a:ext>
          </a:extLst>
        </xdr:cNvPr>
        <xdr:cNvSpPr txBox="1"/>
      </xdr:nvSpPr>
      <xdr:spPr>
        <a:xfrm>
          <a:off x="191993" y="27931608"/>
          <a:ext cx="4455583" cy="476297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Rakennusselostus koonti</a:t>
          </a:r>
        </a:p>
      </xdr:txBody>
    </xdr:sp>
    <xdr:clientData/>
  </xdr:twoCellAnchor>
  <xdr:twoCellAnchor editAs="oneCell">
    <xdr:from>
      <xdr:col>4</xdr:col>
      <xdr:colOff>130033</xdr:colOff>
      <xdr:row>14</xdr:row>
      <xdr:rowOff>35051</xdr:rowOff>
    </xdr:from>
    <xdr:to>
      <xdr:col>7</xdr:col>
      <xdr:colOff>454760</xdr:colOff>
      <xdr:row>19</xdr:row>
      <xdr:rowOff>107339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E44C41DA-7945-4835-BB95-95289F352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85183" y="2790951"/>
          <a:ext cx="4690352" cy="97081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5</xdr:col>
      <xdr:colOff>2676991</xdr:colOff>
      <xdr:row>15</xdr:row>
      <xdr:rowOff>33938</xdr:rowOff>
    </xdr:from>
    <xdr:to>
      <xdr:col>7</xdr:col>
      <xdr:colOff>240903</xdr:colOff>
      <xdr:row>17</xdr:row>
      <xdr:rowOff>52743</xdr:rowOff>
    </xdr:to>
    <xdr:sp macro="" textlink="">
      <xdr:nvSpPr>
        <xdr:cNvPr id="23" name="Ellipsi 22">
          <a:extLst>
            <a:ext uri="{FF2B5EF4-FFF2-40B4-BE49-F238E27FC236}">
              <a16:creationId xmlns:a16="http://schemas.microsoft.com/office/drawing/2014/main" id="{DD6D971E-0EF4-48B2-8B37-45C2DD46F839}"/>
            </a:ext>
          </a:extLst>
        </xdr:cNvPr>
        <xdr:cNvSpPr/>
      </xdr:nvSpPr>
      <xdr:spPr>
        <a:xfrm>
          <a:off x="13370391" y="2973988"/>
          <a:ext cx="688112" cy="3871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457117</xdr:colOff>
      <xdr:row>13</xdr:row>
      <xdr:rowOff>165671</xdr:rowOff>
    </xdr:from>
    <xdr:to>
      <xdr:col>4</xdr:col>
      <xdr:colOff>1127615</xdr:colOff>
      <xdr:row>16</xdr:row>
      <xdr:rowOff>2007</xdr:rowOff>
    </xdr:to>
    <xdr:sp macro="" textlink="">
      <xdr:nvSpPr>
        <xdr:cNvPr id="24" name="Ellipsi 23">
          <a:extLst>
            <a:ext uri="{FF2B5EF4-FFF2-40B4-BE49-F238E27FC236}">
              <a16:creationId xmlns:a16="http://schemas.microsoft.com/office/drawing/2014/main" id="{8BAB7913-4FDA-43E0-AD04-06DFA4FDC337}"/>
            </a:ext>
          </a:extLst>
        </xdr:cNvPr>
        <xdr:cNvSpPr/>
      </xdr:nvSpPr>
      <xdr:spPr>
        <a:xfrm flipH="1">
          <a:off x="9912267" y="2737421"/>
          <a:ext cx="670498" cy="388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3</xdr:col>
      <xdr:colOff>1362982</xdr:colOff>
      <xdr:row>82</xdr:row>
      <xdr:rowOff>97503</xdr:rowOff>
    </xdr:from>
    <xdr:to>
      <xdr:col>7</xdr:col>
      <xdr:colOff>39462</xdr:colOff>
      <xdr:row>92</xdr:row>
      <xdr:rowOff>103852</xdr:rowOff>
    </xdr:to>
    <xdr:sp macro="" textlink="">
      <xdr:nvSpPr>
        <xdr:cNvPr id="25" name="Tekstiruutu 24">
          <a:extLst>
            <a:ext uri="{FF2B5EF4-FFF2-40B4-BE49-F238E27FC236}">
              <a16:creationId xmlns:a16="http://schemas.microsoft.com/office/drawing/2014/main" id="{4365F063-2784-4147-87EB-341E612EE6B7}"/>
            </a:ext>
          </a:extLst>
        </xdr:cNvPr>
        <xdr:cNvSpPr txBox="1"/>
      </xdr:nvSpPr>
      <xdr:spPr>
        <a:xfrm>
          <a:off x="8398782" y="15547053"/>
          <a:ext cx="5458280" cy="184784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Kun kustannusarviolomakkeeseen syntyy kustannuksia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materiaalit ja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ostopalvelut osiosta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fi-FI" sz="1100"/>
        </a:p>
        <a:p>
          <a:r>
            <a:rPr lang="fi-FI" sz="1100" b="0" baseline="0"/>
            <a:t>niin</a:t>
          </a:r>
          <a:r>
            <a:rPr lang="fi-FI" sz="1100"/>
            <a:t>  </a:t>
          </a:r>
          <a:r>
            <a:rPr lang="fi-FI" sz="1100" b="1"/>
            <a:t>Rakennusselostus</a:t>
          </a:r>
          <a:r>
            <a:rPr lang="fi-FI" sz="1100"/>
            <a:t> kohtaan tulee teksti </a:t>
          </a:r>
          <a:r>
            <a:rPr lang="fi-FI" sz="1100" b="1">
              <a:solidFill>
                <a:srgbClr val="FF0000"/>
              </a:solidFill>
            </a:rPr>
            <a:t>Kirjoita tähän mitä tehdään</a:t>
          </a:r>
          <a:r>
            <a:rPr lang="fi-FI" sz="1100" b="1"/>
            <a:t>, johon kuvataan rakennustoimenpidettä.</a:t>
          </a:r>
        </a:p>
        <a:p>
          <a:endParaRPr lang="fi-FI" sz="1100"/>
        </a:p>
        <a:p>
          <a:r>
            <a:rPr lang="fi-FI" sz="1100"/>
            <a:t>Jos kustannuksia ei synny, solussa on teksti </a:t>
          </a:r>
          <a:r>
            <a:rPr lang="fi-FI" sz="1100" b="1">
              <a:solidFill>
                <a:srgbClr val="FF0000"/>
              </a:solidFill>
            </a:rPr>
            <a:t>Ei toimenpiteitä</a:t>
          </a:r>
        </a:p>
        <a:p>
          <a:endParaRPr lang="fi-FI" sz="1100"/>
        </a:p>
        <a:p>
          <a:r>
            <a:rPr lang="fi-FI" sz="1100"/>
            <a:t>Rakennuselostuksessa yksilöidään mitä kussakin kohdassa on tarkoitus tehdä. </a:t>
          </a:r>
        </a:p>
        <a:p>
          <a:r>
            <a:rPr lang="fi-FI" sz="1100"/>
            <a:t>Esim.: </a:t>
          </a:r>
          <a:r>
            <a:rPr lang="fi-FI" sz="1100" i="1"/>
            <a:t>Rakennuksen pilarianturat 8 kpl</a:t>
          </a:r>
          <a:r>
            <a:rPr lang="fi-FI" sz="1100" i="1" baseline="0"/>
            <a:t> 400 x 400 laudoitetaan, raudoitetaan harjateräksellä B500B ja valetaan lujuusluokan C20/25 betonilla.</a:t>
          </a:r>
        </a:p>
        <a:p>
          <a:endParaRPr lang="fi-FI" sz="1100" i="1"/>
        </a:p>
      </xdr:txBody>
    </xdr:sp>
    <xdr:clientData/>
  </xdr:twoCellAnchor>
  <xdr:twoCellAnchor>
    <xdr:from>
      <xdr:col>3</xdr:col>
      <xdr:colOff>1686919</xdr:colOff>
      <xdr:row>74</xdr:row>
      <xdr:rowOff>130401</xdr:rowOff>
    </xdr:from>
    <xdr:to>
      <xdr:col>5</xdr:col>
      <xdr:colOff>1145269</xdr:colOff>
      <xdr:row>81</xdr:row>
      <xdr:rowOff>136524</xdr:rowOff>
    </xdr:to>
    <xdr:sp macro="" textlink="">
      <xdr:nvSpPr>
        <xdr:cNvPr id="26" name="Tekstiruutu 25">
          <a:extLst>
            <a:ext uri="{FF2B5EF4-FFF2-40B4-BE49-F238E27FC236}">
              <a16:creationId xmlns:a16="http://schemas.microsoft.com/office/drawing/2014/main" id="{878734F3-601E-4D6A-A1E9-C019651CAE38}"/>
            </a:ext>
          </a:extLst>
        </xdr:cNvPr>
        <xdr:cNvSpPr txBox="1"/>
      </xdr:nvSpPr>
      <xdr:spPr>
        <a:xfrm>
          <a:off x="8722719" y="14106751"/>
          <a:ext cx="3115950" cy="1295173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Taulukko tekee </a:t>
          </a:r>
          <a:r>
            <a:rPr lang="fi-FI" sz="1100" b="1"/>
            <a:t>rahoitussuunnitelman</a:t>
          </a:r>
          <a:r>
            <a:rPr lang="fi-FI" sz="1100"/>
            <a:t> rahoittajan myöntämän</a:t>
          </a:r>
          <a:r>
            <a:rPr lang="fi-FI" sz="1100" baseline="0"/>
            <a:t> tukiprosentin </a:t>
          </a:r>
          <a:r>
            <a:rPr lang="fi-FI" sz="1100"/>
            <a:t>mukaan. </a:t>
          </a:r>
          <a:r>
            <a:rPr lang="fi-FI" sz="1100" b="1"/>
            <a:t>Tarkasta aina rahoittajalta myönnettävän tuen määrä! </a:t>
          </a:r>
          <a:r>
            <a:rPr lang="fi-FI" sz="1100" b="0"/>
            <a:t> Voit muuttaa</a:t>
          </a:r>
          <a:r>
            <a:rPr lang="fi-FI" sz="1100" b="0" baseline="0"/>
            <a:t> sen perusteella taulukkoon tukiprosentit.</a:t>
          </a:r>
          <a:endParaRPr lang="fi-FI" sz="1100" b="1"/>
        </a:p>
      </xdr:txBody>
    </xdr:sp>
    <xdr:clientData/>
  </xdr:twoCellAnchor>
  <xdr:twoCellAnchor>
    <xdr:from>
      <xdr:col>1</xdr:col>
      <xdr:colOff>3904094</xdr:colOff>
      <xdr:row>137</xdr:row>
      <xdr:rowOff>190452</xdr:rowOff>
    </xdr:from>
    <xdr:to>
      <xdr:col>2</xdr:col>
      <xdr:colOff>665002</xdr:colOff>
      <xdr:row>139</xdr:row>
      <xdr:rowOff>64519</xdr:rowOff>
    </xdr:to>
    <xdr:sp macro="" textlink="">
      <xdr:nvSpPr>
        <xdr:cNvPr id="27" name="Suorakulmio 26">
          <a:extLst>
            <a:ext uri="{FF2B5EF4-FFF2-40B4-BE49-F238E27FC236}">
              <a16:creationId xmlns:a16="http://schemas.microsoft.com/office/drawing/2014/main" id="{9F32D297-207E-4D9C-8A62-4DE1CC68FAAB}"/>
            </a:ext>
          </a:extLst>
        </xdr:cNvPr>
        <xdr:cNvSpPr/>
      </xdr:nvSpPr>
      <xdr:spPr>
        <a:xfrm>
          <a:off x="4018394" y="25565052"/>
          <a:ext cx="1609133" cy="33126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713255</xdr:colOff>
      <xdr:row>27</xdr:row>
      <xdr:rowOff>134097</xdr:rowOff>
    </xdr:from>
    <xdr:to>
      <xdr:col>3</xdr:col>
      <xdr:colOff>2350433</xdr:colOff>
      <xdr:row>32</xdr:row>
      <xdr:rowOff>115420</xdr:rowOff>
    </xdr:to>
    <xdr:sp macro="" textlink="">
      <xdr:nvSpPr>
        <xdr:cNvPr id="29" name="Tekstiruutu 28">
          <a:extLst>
            <a:ext uri="{FF2B5EF4-FFF2-40B4-BE49-F238E27FC236}">
              <a16:creationId xmlns:a16="http://schemas.microsoft.com/office/drawing/2014/main" id="{041042B2-7966-4A05-8B4B-F344C5936DD0}"/>
            </a:ext>
          </a:extLst>
        </xdr:cNvPr>
        <xdr:cNvSpPr txBox="1"/>
      </xdr:nvSpPr>
      <xdr:spPr>
        <a:xfrm>
          <a:off x="5672605" y="5442697"/>
          <a:ext cx="3713628" cy="914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Aloita taulukon täyttäminen tästä välilehdestä.</a:t>
          </a:r>
        </a:p>
        <a:p>
          <a:r>
            <a:rPr lang="fi-FI" sz="1100"/>
            <a:t>Tähän tulevat tiedot siirtyvät suoraan koontilomakkeisiin</a:t>
          </a:r>
        </a:p>
      </xdr:txBody>
    </xdr:sp>
    <xdr:clientData/>
  </xdr:twoCellAnchor>
  <xdr:twoCellAnchor editAs="oneCell">
    <xdr:from>
      <xdr:col>1</xdr:col>
      <xdr:colOff>166861</xdr:colOff>
      <xdr:row>40</xdr:row>
      <xdr:rowOff>152957</xdr:rowOff>
    </xdr:from>
    <xdr:to>
      <xdr:col>2</xdr:col>
      <xdr:colOff>896216</xdr:colOff>
      <xdr:row>42</xdr:row>
      <xdr:rowOff>26387</xdr:rowOff>
    </xdr:to>
    <xdr:pic>
      <xdr:nvPicPr>
        <xdr:cNvPr id="30" name="Kuva 29">
          <a:extLst>
            <a:ext uri="{FF2B5EF4-FFF2-40B4-BE49-F238E27FC236}">
              <a16:creationId xmlns:a16="http://schemas.microsoft.com/office/drawing/2014/main" id="{8DDFDCD9-5957-44F4-B9BE-E621B67E3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161" y="7868207"/>
          <a:ext cx="5580755" cy="241730"/>
        </a:xfrm>
        <a:prstGeom prst="rect">
          <a:avLst/>
        </a:prstGeom>
      </xdr:spPr>
    </xdr:pic>
    <xdr:clientData/>
  </xdr:twoCellAnchor>
  <xdr:twoCellAnchor>
    <xdr:from>
      <xdr:col>1</xdr:col>
      <xdr:colOff>1355013</xdr:colOff>
      <xdr:row>42</xdr:row>
      <xdr:rowOff>28609</xdr:rowOff>
    </xdr:from>
    <xdr:to>
      <xdr:col>2</xdr:col>
      <xdr:colOff>73440</xdr:colOff>
      <xdr:row>44</xdr:row>
      <xdr:rowOff>170337</xdr:rowOff>
    </xdr:to>
    <xdr:sp macro="" textlink="">
      <xdr:nvSpPr>
        <xdr:cNvPr id="31" name="Nuoli: Kaareva ylös 30">
          <a:extLst>
            <a:ext uri="{FF2B5EF4-FFF2-40B4-BE49-F238E27FC236}">
              <a16:creationId xmlns:a16="http://schemas.microsoft.com/office/drawing/2014/main" id="{147C8A24-117E-4B01-B168-5558087846E5}"/>
            </a:ext>
          </a:extLst>
        </xdr:cNvPr>
        <xdr:cNvSpPr/>
      </xdr:nvSpPr>
      <xdr:spPr>
        <a:xfrm>
          <a:off x="1469313" y="8112159"/>
          <a:ext cx="3563477" cy="510028"/>
        </a:xfrm>
        <a:prstGeom prst="curved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1056877</xdr:colOff>
      <xdr:row>40</xdr:row>
      <xdr:rowOff>124693</xdr:rowOff>
    </xdr:from>
    <xdr:to>
      <xdr:col>1</xdr:col>
      <xdr:colOff>1958578</xdr:colOff>
      <xdr:row>42</xdr:row>
      <xdr:rowOff>30163</xdr:rowOff>
    </xdr:to>
    <xdr:sp macro="" textlink="">
      <xdr:nvSpPr>
        <xdr:cNvPr id="32" name="Suorakulmio 31">
          <a:extLst>
            <a:ext uri="{FF2B5EF4-FFF2-40B4-BE49-F238E27FC236}">
              <a16:creationId xmlns:a16="http://schemas.microsoft.com/office/drawing/2014/main" id="{67865F71-8905-487B-AA87-6414EFA69C41}"/>
            </a:ext>
          </a:extLst>
        </xdr:cNvPr>
        <xdr:cNvSpPr/>
      </xdr:nvSpPr>
      <xdr:spPr>
        <a:xfrm>
          <a:off x="1171177" y="7839943"/>
          <a:ext cx="901701" cy="27377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2</xdr:col>
      <xdr:colOff>909424</xdr:colOff>
      <xdr:row>74</xdr:row>
      <xdr:rowOff>38100</xdr:rowOff>
    </xdr:from>
    <xdr:to>
      <xdr:col>3</xdr:col>
      <xdr:colOff>1570233</xdr:colOff>
      <xdr:row>78</xdr:row>
      <xdr:rowOff>0</xdr:rowOff>
    </xdr:to>
    <xdr:pic>
      <xdr:nvPicPr>
        <xdr:cNvPr id="37" name="Kuva 36">
          <a:extLst>
            <a:ext uri="{FF2B5EF4-FFF2-40B4-BE49-F238E27FC236}">
              <a16:creationId xmlns:a16="http://schemas.microsoft.com/office/drawing/2014/main" id="{98ED60EA-B2B3-4FF1-A1FA-A26F8997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68774" y="14014450"/>
          <a:ext cx="2740434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1807691</xdr:colOff>
      <xdr:row>139</xdr:row>
      <xdr:rowOff>0</xdr:rowOff>
    </xdr:from>
    <xdr:to>
      <xdr:col>4</xdr:col>
      <xdr:colOff>168388</xdr:colOff>
      <xdr:row>142</xdr:row>
      <xdr:rowOff>111125</xdr:rowOff>
    </xdr:to>
    <xdr:pic>
      <xdr:nvPicPr>
        <xdr:cNvPr id="38" name="Kuva 37">
          <a:extLst>
            <a:ext uri="{FF2B5EF4-FFF2-40B4-BE49-F238E27FC236}">
              <a16:creationId xmlns:a16="http://schemas.microsoft.com/office/drawing/2014/main" id="{942D8932-3ECE-4C30-9B0A-73C1DBE19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70216" y="25831800"/>
          <a:ext cx="2856497" cy="711200"/>
        </a:xfrm>
        <a:prstGeom prst="rect">
          <a:avLst/>
        </a:prstGeom>
      </xdr:spPr>
    </xdr:pic>
    <xdr:clientData/>
  </xdr:twoCellAnchor>
  <xdr:twoCellAnchor>
    <xdr:from>
      <xdr:col>1</xdr:col>
      <xdr:colOff>1725031</xdr:colOff>
      <xdr:row>64</xdr:row>
      <xdr:rowOff>37620</xdr:rowOff>
    </xdr:from>
    <xdr:to>
      <xdr:col>2</xdr:col>
      <xdr:colOff>866528</xdr:colOff>
      <xdr:row>66</xdr:row>
      <xdr:rowOff>131330</xdr:rowOff>
    </xdr:to>
    <xdr:sp macro="" textlink="">
      <xdr:nvSpPr>
        <xdr:cNvPr id="41" name="Tekstiruutu 40">
          <a:extLst>
            <a:ext uri="{FF2B5EF4-FFF2-40B4-BE49-F238E27FC236}">
              <a16:creationId xmlns:a16="http://schemas.microsoft.com/office/drawing/2014/main" id="{1C2B9A0D-3D72-46B0-8AC6-98A5C7D5B5AD}"/>
            </a:ext>
          </a:extLst>
        </xdr:cNvPr>
        <xdr:cNvSpPr txBox="1"/>
      </xdr:nvSpPr>
      <xdr:spPr>
        <a:xfrm>
          <a:off x="1839331" y="12172470"/>
          <a:ext cx="3986547" cy="462010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Kustannusarvio</a:t>
          </a:r>
          <a:r>
            <a:rPr lang="fi-FI" sz="1600" baseline="0"/>
            <a:t> ja rahoitussuunnitelma</a:t>
          </a:r>
          <a:endParaRPr lang="fi-FI" sz="1600"/>
        </a:p>
      </xdr:txBody>
    </xdr:sp>
    <xdr:clientData/>
  </xdr:twoCellAnchor>
  <xdr:twoCellAnchor>
    <xdr:from>
      <xdr:col>4</xdr:col>
      <xdr:colOff>379209</xdr:colOff>
      <xdr:row>64</xdr:row>
      <xdr:rowOff>37620</xdr:rowOff>
    </xdr:from>
    <xdr:to>
      <xdr:col>5</xdr:col>
      <xdr:colOff>1505176</xdr:colOff>
      <xdr:row>66</xdr:row>
      <xdr:rowOff>101468</xdr:rowOff>
    </xdr:to>
    <xdr:sp macro="" textlink="">
      <xdr:nvSpPr>
        <xdr:cNvPr id="42" name="Tekstiruutu 41">
          <a:extLst>
            <a:ext uri="{FF2B5EF4-FFF2-40B4-BE49-F238E27FC236}">
              <a16:creationId xmlns:a16="http://schemas.microsoft.com/office/drawing/2014/main" id="{B09AE272-DB67-4BBA-BA72-9A5F9DD9CEE5}"/>
            </a:ext>
          </a:extLst>
        </xdr:cNvPr>
        <xdr:cNvSpPr txBox="1"/>
      </xdr:nvSpPr>
      <xdr:spPr>
        <a:xfrm>
          <a:off x="9834359" y="12172470"/>
          <a:ext cx="2364217" cy="432148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Rakennusselostus</a:t>
          </a:r>
        </a:p>
      </xdr:txBody>
    </xdr:sp>
    <xdr:clientData/>
  </xdr:twoCellAnchor>
  <xdr:oneCellAnchor>
    <xdr:from>
      <xdr:col>4</xdr:col>
      <xdr:colOff>1190625</xdr:colOff>
      <xdr:row>6</xdr:row>
      <xdr:rowOff>111125</xdr:rowOff>
    </xdr:from>
    <xdr:ext cx="3528658" cy="609013"/>
    <xdr:sp macro="" textlink="">
      <xdr:nvSpPr>
        <xdr:cNvPr id="43" name="Tekstiruutu 42">
          <a:extLst>
            <a:ext uri="{FF2B5EF4-FFF2-40B4-BE49-F238E27FC236}">
              <a16:creationId xmlns:a16="http://schemas.microsoft.com/office/drawing/2014/main" id="{FF45C509-5898-4E98-9986-E7BB14ADC74C}"/>
            </a:ext>
          </a:extLst>
        </xdr:cNvPr>
        <xdr:cNvSpPr txBox="1"/>
      </xdr:nvSpPr>
      <xdr:spPr>
        <a:xfrm>
          <a:off x="10645775" y="1381125"/>
          <a:ext cx="352865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Ohjevideo on tehty yhdistyksille</a:t>
          </a:r>
          <a:r>
            <a:rPr lang="fi-FI" sz="1100" baseline="0"/>
            <a:t> suunnattuun taulukkoon, </a:t>
          </a:r>
        </a:p>
        <a:p>
          <a:r>
            <a:rPr lang="fi-FI" sz="1100" baseline="0"/>
            <a:t>jossa on vastikkeetonta työtä, </a:t>
          </a:r>
        </a:p>
        <a:p>
          <a:r>
            <a:rPr lang="fi-FI" sz="1100" baseline="0"/>
            <a:t>mutta se käy soveltuvin osin myös tähän taulukkoon.</a:t>
          </a:r>
          <a:endParaRPr lang="fi-FI" sz="1100"/>
        </a:p>
      </xdr:txBody>
    </xdr:sp>
    <xdr:clientData/>
  </xdr:oneCellAnchor>
  <xdr:twoCellAnchor editAs="oneCell">
    <xdr:from>
      <xdr:col>1</xdr:col>
      <xdr:colOff>107091</xdr:colOff>
      <xdr:row>172</xdr:row>
      <xdr:rowOff>426778</xdr:rowOff>
    </xdr:from>
    <xdr:to>
      <xdr:col>3</xdr:col>
      <xdr:colOff>351025</xdr:colOff>
      <xdr:row>172</xdr:row>
      <xdr:rowOff>796926</xdr:rowOff>
    </xdr:to>
    <xdr:pic>
      <xdr:nvPicPr>
        <xdr:cNvPr id="21" name="Kuva 20">
          <a:extLst>
            <a:ext uri="{FF2B5EF4-FFF2-40B4-BE49-F238E27FC236}">
              <a16:creationId xmlns:a16="http://schemas.microsoft.com/office/drawing/2014/main" id="{E36910F5-3A48-45FD-9D72-01F9E05E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1391" y="32830828"/>
          <a:ext cx="7171784" cy="370148"/>
        </a:xfrm>
        <a:prstGeom prst="rect">
          <a:avLst/>
        </a:prstGeom>
      </xdr:spPr>
    </xdr:pic>
    <xdr:clientData/>
  </xdr:twoCellAnchor>
  <xdr:twoCellAnchor editAs="oneCell">
    <xdr:from>
      <xdr:col>1</xdr:col>
      <xdr:colOff>95809</xdr:colOff>
      <xdr:row>73</xdr:row>
      <xdr:rowOff>78442</xdr:rowOff>
    </xdr:from>
    <xdr:to>
      <xdr:col>2</xdr:col>
      <xdr:colOff>1025928</xdr:colOff>
      <xdr:row>74</xdr:row>
      <xdr:rowOff>142372</xdr:rowOff>
    </xdr:to>
    <xdr:pic>
      <xdr:nvPicPr>
        <xdr:cNvPr id="33" name="Kuva 32">
          <a:extLst>
            <a:ext uri="{FF2B5EF4-FFF2-40B4-BE49-F238E27FC236}">
              <a16:creationId xmlns:a16="http://schemas.microsoft.com/office/drawing/2014/main" id="{E02BA586-C6F0-41DC-AEDC-A73277E8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0109" y="13870642"/>
          <a:ext cx="5778344" cy="251255"/>
        </a:xfrm>
        <a:prstGeom prst="rect">
          <a:avLst/>
        </a:prstGeom>
      </xdr:spPr>
    </xdr:pic>
    <xdr:clientData/>
  </xdr:twoCellAnchor>
  <xdr:twoCellAnchor>
    <xdr:from>
      <xdr:col>1</xdr:col>
      <xdr:colOff>1930978</xdr:colOff>
      <xdr:row>73</xdr:row>
      <xdr:rowOff>37712</xdr:rowOff>
    </xdr:from>
    <xdr:to>
      <xdr:col>1</xdr:col>
      <xdr:colOff>3486337</xdr:colOff>
      <xdr:row>74</xdr:row>
      <xdr:rowOff>154076</xdr:rowOff>
    </xdr:to>
    <xdr:sp macro="" textlink="">
      <xdr:nvSpPr>
        <xdr:cNvPr id="36" name="Suorakulmio 35">
          <a:extLst>
            <a:ext uri="{FF2B5EF4-FFF2-40B4-BE49-F238E27FC236}">
              <a16:creationId xmlns:a16="http://schemas.microsoft.com/office/drawing/2014/main" id="{F8BB2967-8CFE-4E06-AA7B-C5ED7EC52F54}"/>
            </a:ext>
          </a:extLst>
        </xdr:cNvPr>
        <xdr:cNvSpPr/>
      </xdr:nvSpPr>
      <xdr:spPr>
        <a:xfrm>
          <a:off x="2045278" y="13829912"/>
          <a:ext cx="1555359" cy="30051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</xdr:col>
      <xdr:colOff>76200</xdr:colOff>
      <xdr:row>28</xdr:row>
      <xdr:rowOff>19050</xdr:rowOff>
    </xdr:from>
    <xdr:to>
      <xdr:col>2</xdr:col>
      <xdr:colOff>752759</xdr:colOff>
      <xdr:row>40</xdr:row>
      <xdr:rowOff>139819</xdr:rowOff>
    </xdr:to>
    <xdr:pic>
      <xdr:nvPicPr>
        <xdr:cNvPr id="45" name="Kuva 44">
          <a:extLst>
            <a:ext uri="{FF2B5EF4-FFF2-40B4-BE49-F238E27FC236}">
              <a16:creationId xmlns:a16="http://schemas.microsoft.com/office/drawing/2014/main" id="{5F384E73-A651-0058-6AD5-D628F1C7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0" y="5438775"/>
          <a:ext cx="5521609" cy="23146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180974</xdr:rowOff>
    </xdr:from>
    <xdr:to>
      <xdr:col>4</xdr:col>
      <xdr:colOff>220157</xdr:colOff>
      <xdr:row>137</xdr:row>
      <xdr:rowOff>152399</xdr:rowOff>
    </xdr:to>
    <xdr:pic>
      <xdr:nvPicPr>
        <xdr:cNvPr id="46" name="Kuva 45">
          <a:extLst>
            <a:ext uri="{FF2B5EF4-FFF2-40B4-BE49-F238E27FC236}">
              <a16:creationId xmlns:a16="http://schemas.microsoft.com/office/drawing/2014/main" id="{24C122BC-B623-5EAB-144B-BD81F359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4300" y="21574124"/>
          <a:ext cx="9567357" cy="39528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</xdr:colOff>
      <xdr:row>151</xdr:row>
      <xdr:rowOff>180974</xdr:rowOff>
    </xdr:from>
    <xdr:to>
      <xdr:col>4</xdr:col>
      <xdr:colOff>696696</xdr:colOff>
      <xdr:row>172</xdr:row>
      <xdr:rowOff>476249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14B047D4-BF5F-6B0B-735F-F42922118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299" y="28241624"/>
          <a:ext cx="10037547" cy="4638675"/>
        </a:xfrm>
        <a:prstGeom prst="rect">
          <a:avLst/>
        </a:prstGeom>
      </xdr:spPr>
    </xdr:pic>
    <xdr:clientData/>
  </xdr:twoCellAnchor>
  <xdr:twoCellAnchor>
    <xdr:from>
      <xdr:col>2</xdr:col>
      <xdr:colOff>951667</xdr:colOff>
      <xdr:row>172</xdr:row>
      <xdr:rowOff>492331</xdr:rowOff>
    </xdr:from>
    <xdr:to>
      <xdr:col>3</xdr:col>
      <xdr:colOff>288923</xdr:colOff>
      <xdr:row>172</xdr:row>
      <xdr:rowOff>769531</xdr:rowOff>
    </xdr:to>
    <xdr:sp macro="" textlink="">
      <xdr:nvSpPr>
        <xdr:cNvPr id="34" name="Suorakulmio 33">
          <a:extLst>
            <a:ext uri="{FF2B5EF4-FFF2-40B4-BE49-F238E27FC236}">
              <a16:creationId xmlns:a16="http://schemas.microsoft.com/office/drawing/2014/main" id="{55C6A25F-CC12-418F-80CE-9EA144C9F6DC}"/>
            </a:ext>
          </a:extLst>
        </xdr:cNvPr>
        <xdr:cNvSpPr/>
      </xdr:nvSpPr>
      <xdr:spPr>
        <a:xfrm>
          <a:off x="5911017" y="33404381"/>
          <a:ext cx="1413706" cy="2772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2523177</xdr:colOff>
      <xdr:row>2</xdr:row>
      <xdr:rowOff>64746</xdr:rowOff>
    </xdr:from>
    <xdr:to>
      <xdr:col>12</xdr:col>
      <xdr:colOff>4646985</xdr:colOff>
      <xdr:row>3</xdr:row>
      <xdr:rowOff>132511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352" y="255246"/>
          <a:ext cx="2123808" cy="3630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600104</xdr:colOff>
      <xdr:row>1</xdr:row>
      <xdr:rowOff>68561</xdr:rowOff>
    </xdr:from>
    <xdr:to>
      <xdr:col>12</xdr:col>
      <xdr:colOff>1983425</xdr:colOff>
      <xdr:row>3</xdr:row>
      <xdr:rowOff>199961</xdr:rowOff>
    </xdr:to>
    <xdr:pic>
      <xdr:nvPicPr>
        <xdr:cNvPr id="7" name="Kuva 6" descr="Kuva, joka sisältää kohteen Fontti, Grafiikka, graafinen suunnittelu, kuvakaappaus&#10;&#10;Kuvaus luotu automaattisesti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79" y="154286"/>
          <a:ext cx="1383321" cy="53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3447391</xdr:colOff>
      <xdr:row>4</xdr:row>
      <xdr:rowOff>425450</xdr:rowOff>
    </xdr:to>
    <xdr:pic>
      <xdr:nvPicPr>
        <xdr:cNvPr id="4" name="Kuva 3" descr="Kuva, joka sisältää kohteen joulukuusi, joulu, kuvitus&#10;&#10;Kuvaus luotu automaattisest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3409291" cy="1206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47625</xdr:rowOff>
    </xdr:from>
    <xdr:to>
      <xdr:col>1</xdr:col>
      <xdr:colOff>3431516</xdr:colOff>
      <xdr:row>9</xdr:row>
      <xdr:rowOff>358775</xdr:rowOff>
    </xdr:to>
    <xdr:pic>
      <xdr:nvPicPr>
        <xdr:cNvPr id="2" name="Kuva 1" descr="Kuva, joka sisältää kohteen joulukuusi, joulu, kuvitus&#10;&#10;Kuvaus luotu automaattisesti">
          <a:extLst>
            <a:ext uri="{FF2B5EF4-FFF2-40B4-BE49-F238E27FC236}">
              <a16:creationId xmlns:a16="http://schemas.microsoft.com/office/drawing/2014/main" id="{E6CE5555-ACD3-4E74-9D2F-96BCA57B2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47625"/>
          <a:ext cx="3415641" cy="1797050"/>
        </a:xfrm>
        <a:prstGeom prst="rect">
          <a:avLst/>
        </a:prstGeom>
      </xdr:spPr>
    </xdr:pic>
    <xdr:clientData/>
  </xdr:twoCellAnchor>
  <xdr:twoCellAnchor editAs="oneCell">
    <xdr:from>
      <xdr:col>6</xdr:col>
      <xdr:colOff>669637</xdr:colOff>
      <xdr:row>1</xdr:row>
      <xdr:rowOff>101889</xdr:rowOff>
    </xdr:from>
    <xdr:to>
      <xdr:col>8</xdr:col>
      <xdr:colOff>526611</xdr:colOff>
      <xdr:row>3</xdr:row>
      <xdr:rowOff>107204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5D6EDEC-CD90-4F2B-9467-7182758A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8712" y="168564"/>
          <a:ext cx="1263499" cy="44981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70211</xdr:colOff>
      <xdr:row>3</xdr:row>
      <xdr:rowOff>140945</xdr:rowOff>
    </xdr:from>
    <xdr:to>
      <xdr:col>9</xdr:col>
      <xdr:colOff>514423</xdr:colOff>
      <xdr:row>5</xdr:row>
      <xdr:rowOff>65265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6456FB2-55B7-4FF7-A644-625A6D848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9416" y="660490"/>
          <a:ext cx="1881621" cy="2880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1342477</xdr:colOff>
      <xdr:row>13</xdr:row>
      <xdr:rowOff>17355</xdr:rowOff>
    </xdr:from>
    <xdr:to>
      <xdr:col>1</xdr:col>
      <xdr:colOff>3288861</xdr:colOff>
      <xdr:row>13</xdr:row>
      <xdr:rowOff>333009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202" y="2227155"/>
          <a:ext cx="1943209" cy="318829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12</xdr:row>
      <xdr:rowOff>63500</xdr:rowOff>
    </xdr:from>
    <xdr:to>
      <xdr:col>1</xdr:col>
      <xdr:colOff>1231461</xdr:colOff>
      <xdr:row>13</xdr:row>
      <xdr:rowOff>324232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2092325"/>
          <a:ext cx="1212411" cy="441707"/>
        </a:xfrm>
        <a:prstGeom prst="rect">
          <a:avLst/>
        </a:prstGeom>
      </xdr:spPr>
    </xdr:pic>
    <xdr:clientData/>
  </xdr:twoCellAnchor>
  <xdr:twoCellAnchor>
    <xdr:from>
      <xdr:col>3</xdr:col>
      <xdr:colOff>4400550</xdr:colOff>
      <xdr:row>13</xdr:row>
      <xdr:rowOff>92075</xdr:rowOff>
    </xdr:from>
    <xdr:to>
      <xdr:col>4</xdr:col>
      <xdr:colOff>44450</xdr:colOff>
      <xdr:row>13</xdr:row>
      <xdr:rowOff>327024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43086A6-480F-4DF3-B51F-18BDC4DCA609}"/>
            </a:ext>
          </a:extLst>
        </xdr:cNvPr>
        <xdr:cNvSpPr txBox="1"/>
      </xdr:nvSpPr>
      <xdr:spPr>
        <a:xfrm>
          <a:off x="8753475" y="2301875"/>
          <a:ext cx="3921125" cy="234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>
              <a:solidFill>
                <a:schemeClr val="bg1"/>
              </a:solidFill>
            </a:rPr>
            <a:t>Jos teksti menee solun reunan yli, niin valitse ylävalikosta: Aloitus -&gt; Rivitä teksti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CE9C-DD3F-45B3-918C-0C6D92AF9712}">
  <sheetPr>
    <tabColor rgb="FFFF0000"/>
  </sheetPr>
  <dimension ref="A1:O276"/>
  <sheetViews>
    <sheetView showGridLines="0" zoomScaleNormal="100" workbookViewId="0"/>
  </sheetViews>
  <sheetFormatPr defaultRowHeight="14.4"/>
  <cols>
    <col min="1" max="1" width="1.6640625" customWidth="1"/>
    <col min="2" max="2" width="69.33203125" customWidth="1"/>
    <col min="3" max="3" width="29.77734375" customWidth="1"/>
    <col min="4" max="4" width="34.6640625" customWidth="1"/>
    <col min="5" max="5" width="17.77734375" customWidth="1"/>
    <col min="6" max="6" width="43.109375" customWidth="1"/>
    <col min="7" max="7" width="1.6640625" customWidth="1"/>
  </cols>
  <sheetData>
    <row r="1" spans="2:12" ht="26.4" thickBot="1">
      <c r="B1" s="28" t="s">
        <v>124</v>
      </c>
      <c r="H1" s="23"/>
    </row>
    <row r="2" spans="2:12">
      <c r="H2" s="23"/>
    </row>
    <row r="3" spans="2:12">
      <c r="H3" s="23"/>
    </row>
    <row r="4" spans="2:12">
      <c r="H4" s="23"/>
    </row>
    <row r="5" spans="2:12" ht="15.6">
      <c r="B5" s="29" t="s">
        <v>125</v>
      </c>
      <c r="H5" s="23"/>
    </row>
    <row r="6" spans="2:12">
      <c r="H6" s="23"/>
    </row>
    <row r="7" spans="2:12" ht="15.6">
      <c r="B7" s="30"/>
      <c r="H7" s="23"/>
    </row>
    <row r="8" spans="2:12">
      <c r="H8" s="23"/>
    </row>
    <row r="9" spans="2:12">
      <c r="H9" s="23"/>
      <c r="L9" s="31"/>
    </row>
    <row r="10" spans="2:12">
      <c r="H10" s="23"/>
    </row>
    <row r="11" spans="2:12">
      <c r="H11" s="23"/>
    </row>
    <row r="12" spans="2:12">
      <c r="H12" s="23"/>
    </row>
    <row r="13" spans="2:12">
      <c r="H13" s="23"/>
    </row>
    <row r="14" spans="2:12">
      <c r="H14" s="23"/>
    </row>
    <row r="15" spans="2:12">
      <c r="H15" s="23"/>
    </row>
    <row r="16" spans="2:12">
      <c r="H16" s="23"/>
    </row>
    <row r="17" spans="1:8">
      <c r="H17" s="23"/>
    </row>
    <row r="18" spans="1:8">
      <c r="H18" s="23"/>
    </row>
    <row r="19" spans="1:8">
      <c r="H19" s="23"/>
    </row>
    <row r="20" spans="1:8">
      <c r="H20" s="23"/>
    </row>
    <row r="21" spans="1:8" ht="15" thickBot="1">
      <c r="A21" s="24"/>
      <c r="B21" s="24"/>
      <c r="C21" s="24"/>
      <c r="D21" s="24"/>
      <c r="E21" s="24"/>
      <c r="F21" s="24"/>
      <c r="G21" s="24"/>
      <c r="H21" s="25"/>
    </row>
    <row r="22" spans="1:8" ht="26.4" thickBot="1">
      <c r="B22" s="32" t="s">
        <v>126</v>
      </c>
      <c r="H22" s="23"/>
    </row>
    <row r="23" spans="1:8">
      <c r="H23" s="23"/>
    </row>
    <row r="24" spans="1:8">
      <c r="H24" s="23"/>
    </row>
    <row r="25" spans="1:8">
      <c r="H25" s="23"/>
    </row>
    <row r="26" spans="1:8">
      <c r="H26" s="23"/>
    </row>
    <row r="27" spans="1:8">
      <c r="H27" s="23"/>
    </row>
    <row r="28" spans="1:8">
      <c r="H28" s="23"/>
    </row>
    <row r="29" spans="1:8">
      <c r="H29" s="23"/>
    </row>
    <row r="30" spans="1:8" ht="15.6">
      <c r="D30" s="33"/>
      <c r="H30" s="23"/>
    </row>
    <row r="31" spans="1:8">
      <c r="H31" s="23"/>
    </row>
    <row r="32" spans="1:8">
      <c r="H32" s="23"/>
    </row>
    <row r="33" spans="8:8">
      <c r="H33" s="23"/>
    </row>
    <row r="34" spans="8:8">
      <c r="H34" s="23"/>
    </row>
    <row r="35" spans="8:8">
      <c r="H35" s="23"/>
    </row>
    <row r="36" spans="8:8">
      <c r="H36" s="23"/>
    </row>
    <row r="37" spans="8:8">
      <c r="H37" s="23"/>
    </row>
    <row r="39" spans="8:8">
      <c r="H39" s="23"/>
    </row>
    <row r="40" spans="8:8">
      <c r="H40" s="23"/>
    </row>
    <row r="41" spans="8:8">
      <c r="H41" s="23"/>
    </row>
    <row r="42" spans="8:8">
      <c r="H42" s="23"/>
    </row>
    <row r="43" spans="8:8">
      <c r="H43" s="23"/>
    </row>
    <row r="44" spans="8:8">
      <c r="H44" s="23"/>
    </row>
    <row r="45" spans="8:8">
      <c r="H45" s="23"/>
    </row>
    <row r="46" spans="8:8">
      <c r="H46" s="23"/>
    </row>
    <row r="47" spans="8:8">
      <c r="H47" s="23"/>
    </row>
    <row r="48" spans="8:8">
      <c r="H48" s="23"/>
    </row>
    <row r="49" spans="8:8">
      <c r="H49" s="23"/>
    </row>
    <row r="50" spans="8:8">
      <c r="H50" s="23"/>
    </row>
    <row r="51" spans="8:8">
      <c r="H51" s="23"/>
    </row>
    <row r="52" spans="8:8">
      <c r="H52" s="23"/>
    </row>
    <row r="53" spans="8:8">
      <c r="H53" s="23"/>
    </row>
    <row r="54" spans="8:8">
      <c r="H54" s="23"/>
    </row>
    <row r="55" spans="8:8">
      <c r="H55" s="23"/>
    </row>
    <row r="56" spans="8:8">
      <c r="H56" s="23"/>
    </row>
    <row r="57" spans="8:8">
      <c r="H57" s="23"/>
    </row>
    <row r="58" spans="8:8">
      <c r="H58" s="23"/>
    </row>
    <row r="59" spans="8:8">
      <c r="H59" s="23"/>
    </row>
    <row r="60" spans="8:8">
      <c r="H60" s="23"/>
    </row>
    <row r="61" spans="8:8">
      <c r="H61" s="23"/>
    </row>
    <row r="62" spans="8:8">
      <c r="H62" s="23"/>
    </row>
    <row r="63" spans="8:8">
      <c r="H63" s="23"/>
    </row>
    <row r="64" spans="8:8">
      <c r="H64" s="23"/>
    </row>
    <row r="65" spans="8:8">
      <c r="H65" s="23"/>
    </row>
    <row r="66" spans="8:8">
      <c r="H66" s="23"/>
    </row>
    <row r="67" spans="8:8">
      <c r="H67" s="23"/>
    </row>
    <row r="68" spans="8:8">
      <c r="H68" s="23"/>
    </row>
    <row r="69" spans="8:8">
      <c r="H69" s="23"/>
    </row>
    <row r="70" spans="8:8">
      <c r="H70" s="23"/>
    </row>
    <row r="71" spans="8:8">
      <c r="H71" s="23"/>
    </row>
    <row r="72" spans="8:8">
      <c r="H72" s="23"/>
    </row>
    <row r="73" spans="8:8">
      <c r="H73" s="23"/>
    </row>
    <row r="74" spans="8:8">
      <c r="H74" s="23"/>
    </row>
    <row r="75" spans="8:8">
      <c r="H75" s="23"/>
    </row>
    <row r="76" spans="8:8">
      <c r="H76" s="23"/>
    </row>
    <row r="77" spans="8:8">
      <c r="H77" s="23"/>
    </row>
    <row r="78" spans="8:8">
      <c r="H78" s="23"/>
    </row>
    <row r="79" spans="8:8">
      <c r="H79" s="23"/>
    </row>
    <row r="80" spans="8:8">
      <c r="H80" s="23"/>
    </row>
    <row r="81" spans="8:8">
      <c r="H81" s="23"/>
    </row>
    <row r="82" spans="8:8">
      <c r="H82" s="23"/>
    </row>
    <row r="83" spans="8:8">
      <c r="H83" s="23"/>
    </row>
    <row r="84" spans="8:8">
      <c r="H84" s="23"/>
    </row>
    <row r="85" spans="8:8">
      <c r="H85" s="23"/>
    </row>
    <row r="86" spans="8:8">
      <c r="H86" s="23"/>
    </row>
    <row r="87" spans="8:8">
      <c r="H87" s="23"/>
    </row>
    <row r="88" spans="8:8">
      <c r="H88" s="23"/>
    </row>
    <row r="89" spans="8:8">
      <c r="H89" s="23"/>
    </row>
    <row r="90" spans="8:8">
      <c r="H90" s="23"/>
    </row>
    <row r="91" spans="8:8">
      <c r="H91" s="23"/>
    </row>
    <row r="92" spans="8:8">
      <c r="H92" s="23"/>
    </row>
    <row r="93" spans="8:8">
      <c r="H93" s="23"/>
    </row>
    <row r="94" spans="8:8">
      <c r="H94" s="23"/>
    </row>
    <row r="95" spans="8:8">
      <c r="H95" s="23"/>
    </row>
    <row r="96" spans="8:8">
      <c r="H96" s="23"/>
    </row>
    <row r="97" spans="1:8">
      <c r="H97" s="23"/>
    </row>
    <row r="98" spans="1:8">
      <c r="H98" s="23"/>
    </row>
    <row r="99" spans="1:8">
      <c r="H99" s="23"/>
    </row>
    <row r="100" spans="1:8">
      <c r="H100" s="23"/>
    </row>
    <row r="101" spans="1:8">
      <c r="H101" s="23"/>
    </row>
    <row r="102" spans="1:8">
      <c r="H102" s="23"/>
    </row>
    <row r="103" spans="1:8">
      <c r="H103" s="23"/>
    </row>
    <row r="104" spans="1:8">
      <c r="H104" s="23"/>
    </row>
    <row r="105" spans="1:8">
      <c r="H105" s="23"/>
    </row>
    <row r="106" spans="1:8">
      <c r="H106" s="23"/>
    </row>
    <row r="107" spans="1:8">
      <c r="H107" s="23"/>
    </row>
    <row r="108" spans="1:8" ht="30.45" customHeight="1">
      <c r="A108" s="34"/>
      <c r="B108" s="35" t="s">
        <v>127</v>
      </c>
      <c r="C108" s="36"/>
      <c r="D108" s="36"/>
      <c r="E108" s="36"/>
      <c r="F108" s="36"/>
      <c r="G108" s="36"/>
      <c r="H108" s="37"/>
    </row>
    <row r="109" spans="1:8">
      <c r="H109" s="23"/>
    </row>
    <row r="110" spans="1:8">
      <c r="H110" s="23"/>
    </row>
    <row r="111" spans="1:8">
      <c r="B111" t="s">
        <v>128</v>
      </c>
      <c r="H111" s="23"/>
    </row>
    <row r="112" spans="1:8">
      <c r="H112" s="23"/>
    </row>
    <row r="113" spans="8:8">
      <c r="H113" s="23"/>
    </row>
    <row r="114" spans="8:8">
      <c r="H114" s="23"/>
    </row>
    <row r="115" spans="8:8">
      <c r="H115" s="23"/>
    </row>
    <row r="116" spans="8:8">
      <c r="H116" s="23"/>
    </row>
    <row r="117" spans="8:8">
      <c r="H117" s="23"/>
    </row>
    <row r="118" spans="8:8">
      <c r="H118" s="23"/>
    </row>
    <row r="119" spans="8:8">
      <c r="H119" s="23"/>
    </row>
    <row r="120" spans="8:8">
      <c r="H120" s="23"/>
    </row>
    <row r="121" spans="8:8">
      <c r="H121" s="23"/>
    </row>
    <row r="122" spans="8:8">
      <c r="H122" s="23"/>
    </row>
    <row r="123" spans="8:8">
      <c r="H123" s="23"/>
    </row>
    <row r="124" spans="8:8">
      <c r="H124" s="23"/>
    </row>
    <row r="125" spans="8:8">
      <c r="H125" s="23"/>
    </row>
    <row r="126" spans="8:8">
      <c r="H126" s="23"/>
    </row>
    <row r="127" spans="8:8">
      <c r="H127" s="23"/>
    </row>
    <row r="128" spans="8:8">
      <c r="H128" s="23"/>
    </row>
    <row r="129" spans="8:8">
      <c r="H129" s="23"/>
    </row>
    <row r="130" spans="8:8">
      <c r="H130" s="23"/>
    </row>
    <row r="131" spans="8:8">
      <c r="H131" s="23"/>
    </row>
    <row r="132" spans="8:8">
      <c r="H132" s="23"/>
    </row>
    <row r="133" spans="8:8">
      <c r="H133" s="23"/>
    </row>
    <row r="134" spans="8:8">
      <c r="H134" s="23"/>
    </row>
    <row r="135" spans="8:8">
      <c r="H135" s="23"/>
    </row>
    <row r="136" spans="8:8">
      <c r="H136" s="23"/>
    </row>
    <row r="137" spans="8:8">
      <c r="H137" s="23"/>
    </row>
    <row r="138" spans="8:8" ht="21.45" customHeight="1">
      <c r="H138" s="23"/>
    </row>
    <row r="139" spans="8:8">
      <c r="H139" s="23"/>
    </row>
    <row r="140" spans="8:8" ht="19.05" customHeight="1">
      <c r="H140" s="23"/>
    </row>
    <row r="141" spans="8:8">
      <c r="H141" s="23"/>
    </row>
    <row r="142" spans="8:8">
      <c r="H142" s="23"/>
    </row>
    <row r="143" spans="8:8">
      <c r="H143" s="23"/>
    </row>
    <row r="144" spans="8:8">
      <c r="H144" s="23"/>
    </row>
    <row r="145" spans="8:8">
      <c r="H145" s="23"/>
    </row>
    <row r="146" spans="8:8">
      <c r="H146" s="23"/>
    </row>
    <row r="147" spans="8:8">
      <c r="H147" s="23"/>
    </row>
    <row r="148" spans="8:8">
      <c r="H148" s="23"/>
    </row>
    <row r="149" spans="8:8">
      <c r="H149" s="23"/>
    </row>
    <row r="150" spans="8:8">
      <c r="H150" s="23"/>
    </row>
    <row r="151" spans="8:8">
      <c r="H151" s="23"/>
    </row>
    <row r="152" spans="8:8">
      <c r="H152" s="23"/>
    </row>
    <row r="153" spans="8:8">
      <c r="H153" s="23"/>
    </row>
    <row r="154" spans="8:8">
      <c r="H154" s="23"/>
    </row>
    <row r="155" spans="8:8">
      <c r="H155" s="23"/>
    </row>
    <row r="156" spans="8:8">
      <c r="H156" s="23"/>
    </row>
    <row r="157" spans="8:8">
      <c r="H157" s="23"/>
    </row>
    <row r="158" spans="8:8">
      <c r="H158" s="23"/>
    </row>
    <row r="159" spans="8:8">
      <c r="H159" s="23"/>
    </row>
    <row r="160" spans="8:8">
      <c r="H160" s="23"/>
    </row>
    <row r="161" spans="1:15">
      <c r="H161" s="23"/>
    </row>
    <row r="162" spans="1:15">
      <c r="H162" s="23"/>
    </row>
    <row r="163" spans="1:15">
      <c r="H163" s="23"/>
    </row>
    <row r="164" spans="1:15">
      <c r="H164" s="23"/>
    </row>
    <row r="165" spans="1:15">
      <c r="H165" s="23"/>
    </row>
    <row r="166" spans="1:15">
      <c r="H166" s="23"/>
    </row>
    <row r="167" spans="1:15">
      <c r="H167" s="23"/>
    </row>
    <row r="168" spans="1:15">
      <c r="H168" s="23"/>
    </row>
    <row r="169" spans="1:15">
      <c r="H169" s="23"/>
    </row>
    <row r="170" spans="1:15" ht="41.55" customHeight="1">
      <c r="A170" s="38"/>
      <c r="B170" s="39"/>
      <c r="C170" s="39"/>
      <c r="H170" s="23"/>
      <c r="I170" s="1"/>
      <c r="J170" s="1"/>
      <c r="K170" s="1"/>
      <c r="L170" s="1"/>
      <c r="M170" s="1"/>
      <c r="N170" s="1"/>
      <c r="O170" s="1"/>
    </row>
    <row r="171" spans="1:15" ht="13.5" customHeight="1">
      <c r="A171" s="38"/>
      <c r="B171" s="40"/>
      <c r="C171" s="41"/>
      <c r="H171" s="23"/>
      <c r="I171" s="1"/>
      <c r="J171" s="1"/>
      <c r="K171" s="1"/>
      <c r="L171" s="1"/>
      <c r="M171" s="1"/>
      <c r="N171" s="1"/>
      <c r="O171" s="1"/>
    </row>
    <row r="172" spans="1:15" ht="31.2">
      <c r="A172" s="38"/>
      <c r="B172" s="42"/>
      <c r="C172" s="42"/>
      <c r="H172" s="23"/>
      <c r="I172" s="1"/>
      <c r="J172" s="1"/>
      <c r="K172" s="1"/>
      <c r="L172" s="1"/>
      <c r="M172" s="1"/>
      <c r="N172" s="1"/>
      <c r="O172" s="1"/>
    </row>
    <row r="173" spans="1:15" ht="97.95" customHeight="1">
      <c r="A173" s="38"/>
      <c r="H173" s="23"/>
      <c r="I173" s="1"/>
      <c r="J173" s="1"/>
      <c r="K173" s="1"/>
      <c r="L173" s="1"/>
      <c r="M173" s="1"/>
      <c r="N173" s="1"/>
      <c r="O173" s="1"/>
    </row>
    <row r="174" spans="1:15">
      <c r="A174" s="26"/>
      <c r="B174" s="24"/>
      <c r="C174" s="24"/>
      <c r="D174" s="24"/>
      <c r="E174" s="24"/>
      <c r="F174" s="24"/>
      <c r="G174" s="24"/>
      <c r="H174" s="25"/>
      <c r="I174" s="1"/>
      <c r="J174" s="1"/>
      <c r="K174" s="1"/>
      <c r="L174" s="1"/>
      <c r="M174" s="1"/>
      <c r="N174" s="1"/>
      <c r="O174" s="1"/>
    </row>
    <row r="175" spans="1:15" s="43" customFormat="1" ht="25.8">
      <c r="A175" s="38"/>
      <c r="D175"/>
      <c r="E175"/>
      <c r="G175"/>
      <c r="H175"/>
      <c r="I175" s="44"/>
      <c r="J175" s="44"/>
      <c r="K175" s="44"/>
      <c r="L175" s="44"/>
      <c r="M175" s="44"/>
      <c r="N175" s="44"/>
      <c r="O175" s="44"/>
    </row>
    <row r="176" spans="1:15">
      <c r="A176" s="38"/>
      <c r="I176" s="1"/>
      <c r="J176" s="1"/>
      <c r="K176" s="1"/>
      <c r="L176" s="1"/>
      <c r="M176" s="1"/>
      <c r="N176" s="1"/>
      <c r="O176" s="1"/>
    </row>
    <row r="177" spans="1:15">
      <c r="A177" s="38"/>
      <c r="I177" s="1"/>
      <c r="J177" s="1"/>
      <c r="K177" s="1"/>
      <c r="L177" s="1"/>
      <c r="M177" s="1"/>
      <c r="N177" s="1"/>
      <c r="O177" s="1"/>
    </row>
    <row r="178" spans="1:15">
      <c r="A178" s="38"/>
      <c r="I178" s="1"/>
      <c r="J178" s="1"/>
      <c r="K178" s="1"/>
      <c r="L178" s="1"/>
      <c r="M178" s="1"/>
      <c r="N178" s="1"/>
      <c r="O178" s="1"/>
    </row>
    <row r="179" spans="1:15">
      <c r="A179" s="38"/>
      <c r="I179" s="1"/>
      <c r="J179" s="1"/>
      <c r="K179" s="1"/>
      <c r="L179" s="1"/>
      <c r="M179" s="1"/>
      <c r="N179" s="1"/>
      <c r="O179" s="1"/>
    </row>
    <row r="180" spans="1:15" ht="19.05" customHeight="1">
      <c r="B180" s="45"/>
    </row>
    <row r="181" spans="1:15">
      <c r="B181" s="1"/>
    </row>
    <row r="182" spans="1:15" ht="16.95" customHeight="1">
      <c r="B182" s="1"/>
      <c r="C182" s="43"/>
      <c r="F182" s="46"/>
    </row>
    <row r="183" spans="1:15" ht="16.95" customHeight="1">
      <c r="F183" s="46"/>
    </row>
    <row r="184" spans="1:15" ht="16.95" customHeight="1">
      <c r="B184" s="1"/>
      <c r="C184" s="43"/>
      <c r="F184" s="46"/>
    </row>
    <row r="185" spans="1:15" ht="16.95" customHeight="1">
      <c r="B185" s="1"/>
      <c r="C185" s="43"/>
      <c r="F185" s="46"/>
    </row>
    <row r="186" spans="1:15" ht="16.95" customHeight="1">
      <c r="A186" s="38"/>
      <c r="B186" s="1"/>
      <c r="C186" s="43"/>
      <c r="F186" s="46"/>
    </row>
    <row r="187" spans="1:15" ht="16.95" customHeight="1">
      <c r="A187" s="38"/>
      <c r="B187" s="1"/>
      <c r="C187" s="43"/>
      <c r="F187" s="46"/>
    </row>
    <row r="188" spans="1:15" ht="16.95" customHeight="1">
      <c r="A188" s="38"/>
      <c r="B188" s="1"/>
      <c r="C188" s="43"/>
      <c r="F188" s="46"/>
    </row>
    <row r="189" spans="1:15" ht="16.95" customHeight="1">
      <c r="A189" s="38"/>
      <c r="B189" s="1"/>
      <c r="C189" s="46"/>
      <c r="F189" s="46"/>
    </row>
    <row r="190" spans="1:15" ht="16.95" customHeight="1">
      <c r="A190" s="38"/>
      <c r="B190" s="1"/>
      <c r="C190" s="43"/>
      <c r="F190" s="46"/>
    </row>
    <row r="191" spans="1:15" ht="16.95" customHeight="1">
      <c r="A191" s="38"/>
      <c r="B191" s="1"/>
      <c r="C191" s="43"/>
      <c r="F191" s="46"/>
    </row>
    <row r="192" spans="1:15" ht="16.95" customHeight="1">
      <c r="A192" s="38"/>
      <c r="B192" s="1"/>
      <c r="C192" s="43"/>
      <c r="F192" s="46"/>
    </row>
    <row r="193" spans="1:15" ht="16.95" customHeight="1">
      <c r="A193" s="38"/>
      <c r="B193" s="1"/>
      <c r="C193" s="43"/>
      <c r="F193" s="46"/>
    </row>
    <row r="194" spans="1:15" ht="16.95" customHeight="1">
      <c r="A194" s="38"/>
      <c r="B194" s="1"/>
      <c r="C194" s="43"/>
      <c r="F194" s="46"/>
    </row>
    <row r="195" spans="1:15" ht="16.95" customHeight="1">
      <c r="A195" s="38"/>
      <c r="B195" s="1"/>
      <c r="C195" s="43"/>
      <c r="F195" s="46"/>
    </row>
    <row r="196" spans="1:15" ht="15" customHeight="1">
      <c r="A196" s="38"/>
      <c r="B196" s="1"/>
      <c r="C196" s="43"/>
      <c r="F196" s="46"/>
    </row>
    <row r="197" spans="1:15" ht="15" customHeight="1">
      <c r="A197" s="38"/>
      <c r="B197" s="1"/>
      <c r="C197" s="43"/>
      <c r="F197" s="46"/>
    </row>
    <row r="198" spans="1:15" ht="15" customHeight="1">
      <c r="A198" s="38"/>
      <c r="B198" s="1"/>
      <c r="C198" s="43"/>
      <c r="F198" s="46"/>
    </row>
    <row r="199" spans="1:15">
      <c r="B199" s="1"/>
    </row>
    <row r="200" spans="1:15">
      <c r="A200" s="38"/>
      <c r="B200" s="1"/>
    </row>
    <row r="201" spans="1:15">
      <c r="A201" s="38"/>
      <c r="B201" s="1"/>
    </row>
    <row r="202" spans="1:15">
      <c r="A202" s="38"/>
      <c r="B202" s="1"/>
    </row>
    <row r="203" spans="1:15" ht="12.45" customHeight="1">
      <c r="A203" s="38"/>
      <c r="B203" s="1"/>
      <c r="F203" s="45"/>
    </row>
    <row r="204" spans="1:15">
      <c r="A204" s="38"/>
      <c r="B204" s="1"/>
      <c r="C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38"/>
      <c r="B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38"/>
      <c r="B206" s="1"/>
      <c r="C206" s="1"/>
      <c r="H206" s="1"/>
      <c r="I206" s="1"/>
      <c r="J206" s="1"/>
      <c r="K206" s="1"/>
      <c r="L206" s="1"/>
      <c r="M206" s="1"/>
      <c r="N206" s="1"/>
      <c r="O206" s="1"/>
    </row>
    <row r="207" spans="1:15">
      <c r="A207" s="38"/>
      <c r="B207" s="1"/>
      <c r="C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38"/>
      <c r="B208" s="1"/>
      <c r="C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38"/>
      <c r="B209" s="1"/>
      <c r="C209" s="1"/>
      <c r="H209" s="1"/>
      <c r="I209" s="1"/>
      <c r="J209" s="1"/>
      <c r="K209" s="1"/>
      <c r="L209" s="1"/>
      <c r="M209" s="1"/>
      <c r="N209" s="1"/>
      <c r="O209" s="1"/>
    </row>
    <row r="210" spans="1:15">
      <c r="A210" s="38"/>
      <c r="B210" s="1"/>
      <c r="C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38"/>
      <c r="B211" s="1"/>
      <c r="C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38"/>
      <c r="B212" s="1"/>
      <c r="C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38"/>
      <c r="B213" s="1"/>
      <c r="C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38"/>
      <c r="B214" s="1"/>
      <c r="C214" s="1"/>
      <c r="D214" s="1"/>
      <c r="F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38"/>
      <c r="B215" s="1"/>
      <c r="C215" s="1"/>
      <c r="D215" s="1"/>
      <c r="F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38"/>
      <c r="B216" s="1"/>
      <c r="C216" s="1"/>
      <c r="D216" s="1"/>
      <c r="F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38"/>
      <c r="B217" s="1"/>
      <c r="C217" s="1"/>
      <c r="D217" s="1"/>
      <c r="F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38"/>
      <c r="B218" s="1"/>
      <c r="C218" s="1"/>
      <c r="D218" s="1"/>
      <c r="F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38"/>
      <c r="D219" s="1"/>
      <c r="F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38"/>
      <c r="B220" s="1"/>
      <c r="C220" s="1"/>
      <c r="D220" s="1"/>
      <c r="F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38"/>
      <c r="B221" s="1"/>
      <c r="C221" s="1"/>
      <c r="D221" s="1"/>
      <c r="F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38"/>
      <c r="D222" s="1"/>
      <c r="F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38"/>
      <c r="B223" s="1"/>
      <c r="C223" s="1"/>
      <c r="D223" s="1"/>
      <c r="F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38"/>
      <c r="B224" s="1"/>
      <c r="C224" s="1"/>
      <c r="D224" s="1"/>
      <c r="F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38"/>
      <c r="B225" s="1"/>
      <c r="C225" s="1"/>
      <c r="D225" s="1"/>
      <c r="E225" s="1"/>
      <c r="F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38"/>
      <c r="B226" s="1"/>
      <c r="C226" s="1"/>
      <c r="D226" s="1"/>
      <c r="F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38"/>
      <c r="B227" s="1"/>
      <c r="C227" s="1"/>
      <c r="D227" s="1"/>
      <c r="F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38"/>
      <c r="B228" s="1"/>
      <c r="C228" s="1"/>
      <c r="D228" s="1"/>
      <c r="F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38"/>
      <c r="B229" s="1"/>
      <c r="C229" s="1"/>
      <c r="D229" s="1"/>
      <c r="F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38"/>
      <c r="B230" s="1"/>
      <c r="C230" s="1"/>
      <c r="D230" s="1"/>
      <c r="F230" s="47"/>
      <c r="H230" s="1"/>
      <c r="I230" s="1"/>
      <c r="J230" s="1"/>
      <c r="K230" s="1"/>
      <c r="L230" s="1"/>
      <c r="M230" s="1"/>
      <c r="N230" s="1"/>
      <c r="O230" s="1"/>
    </row>
    <row r="231" spans="1:15">
      <c r="A231" s="38"/>
      <c r="B231" s="1"/>
      <c r="C231" s="1"/>
      <c r="D231" s="1"/>
      <c r="F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38"/>
      <c r="B232" s="1"/>
      <c r="C232" s="1"/>
      <c r="D232" s="1"/>
      <c r="F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38"/>
      <c r="B233" s="1"/>
      <c r="C233" s="1"/>
      <c r="D233" s="1"/>
      <c r="F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38"/>
      <c r="B234" s="1"/>
      <c r="C234" s="1"/>
      <c r="D234" s="1"/>
      <c r="E234" s="1"/>
      <c r="F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38"/>
      <c r="B235" s="1"/>
      <c r="C235" s="1"/>
      <c r="D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38"/>
      <c r="B236" s="1"/>
      <c r="C236" s="1"/>
      <c r="D236" s="1"/>
      <c r="F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38"/>
      <c r="B237" s="1"/>
      <c r="C237" s="1"/>
      <c r="D237" s="1"/>
      <c r="F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38"/>
      <c r="B238" s="1"/>
      <c r="C238" s="1"/>
      <c r="D238" s="1"/>
      <c r="F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38"/>
      <c r="B239" s="1"/>
      <c r="C239" s="1"/>
      <c r="D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38"/>
      <c r="B240" s="1"/>
      <c r="C240" s="1"/>
      <c r="D240" s="1"/>
      <c r="F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38"/>
      <c r="B241" s="1"/>
      <c r="C241" s="1"/>
      <c r="D241" s="1"/>
      <c r="F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38"/>
      <c r="B242" s="1"/>
      <c r="C242" s="1"/>
      <c r="D242" s="1"/>
      <c r="F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38"/>
      <c r="B243" s="1"/>
      <c r="C243" s="1"/>
      <c r="D243" s="1"/>
      <c r="F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38"/>
      <c r="B244" s="1"/>
      <c r="C244" s="1"/>
      <c r="D244" s="1"/>
      <c r="F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38"/>
      <c r="B245" s="1"/>
      <c r="C245" s="1"/>
      <c r="D245" s="1"/>
      <c r="F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38"/>
      <c r="B246" s="1"/>
      <c r="C246" s="1"/>
      <c r="D246" s="1"/>
      <c r="F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38"/>
      <c r="B247" s="1"/>
      <c r="C247" s="1"/>
      <c r="D247" s="1"/>
      <c r="F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38"/>
      <c r="B248" s="1"/>
      <c r="C248" s="1"/>
      <c r="D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38"/>
      <c r="B249" s="1"/>
      <c r="C249" s="1"/>
      <c r="D249" s="1"/>
      <c r="F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38"/>
      <c r="B250" s="1"/>
      <c r="C250" s="1"/>
      <c r="D250" s="1"/>
      <c r="F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38"/>
      <c r="B251" s="1"/>
      <c r="C251" s="1"/>
      <c r="D251" s="1"/>
      <c r="F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38"/>
      <c r="B252" s="1"/>
      <c r="C252" s="1"/>
      <c r="D252" s="1"/>
      <c r="F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38"/>
      <c r="B253" s="1"/>
      <c r="C253" s="1"/>
      <c r="D253" s="1"/>
      <c r="F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F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38"/>
      <c r="B255" s="1"/>
      <c r="C255" s="1"/>
      <c r="D255" s="1"/>
      <c r="F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38"/>
      <c r="B256" s="1"/>
      <c r="C256" s="1"/>
      <c r="D256" s="1"/>
      <c r="F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38"/>
      <c r="B257" s="1"/>
      <c r="C257" s="1"/>
      <c r="D257" s="1"/>
      <c r="F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38"/>
      <c r="B258" s="1"/>
      <c r="C258" s="1"/>
      <c r="D258" s="1"/>
      <c r="E258" s="1"/>
      <c r="F258" s="1"/>
      <c r="H258" s="1"/>
      <c r="I258" s="1"/>
      <c r="J258" s="1"/>
      <c r="K258" s="1"/>
      <c r="L258" s="1"/>
      <c r="M258" s="1"/>
      <c r="N258" s="1"/>
      <c r="O258" s="1"/>
    </row>
    <row r="259" spans="1:15">
      <c r="B259" s="1"/>
      <c r="C259" s="1"/>
      <c r="F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38"/>
      <c r="B260" s="1"/>
      <c r="C260" s="1"/>
      <c r="F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38"/>
      <c r="B261" s="1"/>
      <c r="C261" s="1"/>
      <c r="F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38"/>
      <c r="B262" s="1"/>
      <c r="C262" s="1"/>
      <c r="F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38"/>
      <c r="B263" s="1"/>
      <c r="C263" s="1"/>
      <c r="F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38"/>
      <c r="B264" s="1"/>
      <c r="C264" s="1"/>
      <c r="F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38"/>
      <c r="B265" s="1"/>
      <c r="C265" s="1"/>
      <c r="F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38"/>
      <c r="B266" s="1"/>
      <c r="C266" s="1"/>
      <c r="F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38"/>
      <c r="B267" s="1"/>
      <c r="C267" s="1"/>
      <c r="F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38"/>
      <c r="B268" s="1"/>
      <c r="F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38"/>
      <c r="B269" s="1"/>
      <c r="C269" s="1"/>
      <c r="F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38"/>
      <c r="B270" s="1"/>
      <c r="C270" s="1"/>
      <c r="F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38"/>
      <c r="B271" s="1"/>
      <c r="C271" s="1"/>
      <c r="F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38"/>
      <c r="B272" s="1"/>
      <c r="F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38"/>
      <c r="B273" s="1"/>
      <c r="F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38"/>
      <c r="B274" s="1"/>
      <c r="F274" s="1"/>
    </row>
    <row r="275" spans="1:15">
      <c r="A275" s="38"/>
      <c r="B275" s="1"/>
      <c r="F275" s="1"/>
    </row>
    <row r="276" spans="1:15">
      <c r="A276" s="38"/>
    </row>
  </sheetData>
  <sheetProtection algorithmName="SHA-512" hashValue="y10aid0yvR/cemNp2lFhWH2NkW1Unm37rpkpwJld0RhuWPNDR0hwFDqCm2gEwpIaMu1D1WBqlcfFMTAGLyEqzw==" saltValue="2ViQ9xTwGLOSR8JCSc36YA==" spinCount="100000" sheet="1" objects="1" scenarios="1" selectLockedCells="1"/>
  <pageMargins left="0.7" right="0.7" top="0.75" bottom="0.75" header="0.3" footer="0.3"/>
  <pageSetup paperSize="9" scale="60" orientation="landscape" horizontalDpi="0" verticalDpi="0" r:id="rId1"/>
  <rowBreaks count="4" manualBreakCount="4">
    <brk id="51" max="7" man="1"/>
    <brk id="106" max="7" man="1"/>
    <brk id="148" max="7" man="1"/>
    <brk id="174" max="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5080-5E2E-4176-94C1-49352C8F8D8D}">
  <sheetPr>
    <tabColor theme="1"/>
  </sheetPr>
  <dimension ref="A1:X22"/>
  <sheetViews>
    <sheetView showGridLines="0" zoomScaleNormal="100" workbookViewId="0">
      <selection activeCell="D5" sqref="D5"/>
    </sheetView>
  </sheetViews>
  <sheetFormatPr defaultRowHeight="14.4"/>
  <cols>
    <col min="1" max="1" width="7.21875" customWidth="1"/>
    <col min="2" max="2" width="1.44140625" customWidth="1"/>
    <col min="3" max="3" width="35.5546875" customWidth="1"/>
    <col min="4" max="4" width="78.77734375" customWidth="1"/>
    <col min="5" max="5" width="1.6640625" customWidth="1"/>
    <col min="7" max="7" width="42.21875" customWidth="1"/>
    <col min="13" max="13" width="1.109375" customWidth="1"/>
  </cols>
  <sheetData>
    <row r="1" spans="1:24" ht="9" customHeight="1">
      <c r="A1" s="1"/>
      <c r="B1" s="1"/>
      <c r="C1" s="1"/>
      <c r="D1" s="1"/>
      <c r="E1" s="1"/>
      <c r="F1" s="1"/>
      <c r="M1" s="1"/>
      <c r="N1" s="1"/>
    </row>
    <row r="2" spans="1:24" ht="18">
      <c r="A2" s="1"/>
      <c r="C2" s="48" t="s">
        <v>138</v>
      </c>
      <c r="D2" s="49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 ht="6.45" customHeight="1">
      <c r="A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>
      <c r="A4" s="1"/>
      <c r="C4" s="50" t="s">
        <v>129</v>
      </c>
      <c r="D4" s="11"/>
      <c r="M4" s="1"/>
      <c r="N4" s="1"/>
      <c r="O4" s="1"/>
      <c r="P4" s="1"/>
      <c r="Q4" s="1"/>
      <c r="R4" s="1"/>
      <c r="S4" s="1"/>
      <c r="V4" s="1"/>
      <c r="W4" s="1"/>
      <c r="X4" s="1"/>
    </row>
    <row r="5" spans="1:24" s="54" customFormat="1" ht="19.05" customHeight="1">
      <c r="A5" s="1"/>
      <c r="B5"/>
      <c r="C5" s="51" t="s">
        <v>130</v>
      </c>
      <c r="D5" s="52"/>
      <c r="E5"/>
      <c r="F5"/>
      <c r="G5"/>
      <c r="H5"/>
      <c r="I5"/>
      <c r="J5"/>
      <c r="K5"/>
      <c r="L5"/>
      <c r="M5" s="1"/>
      <c r="N5" s="1"/>
      <c r="O5" s="1"/>
      <c r="P5" s="1"/>
      <c r="Q5" s="1"/>
      <c r="R5" s="1"/>
      <c r="S5" s="1"/>
      <c r="T5"/>
      <c r="U5"/>
      <c r="V5" s="53"/>
      <c r="W5" s="53"/>
      <c r="X5" s="53"/>
    </row>
    <row r="6" spans="1:24" s="54" customFormat="1" ht="19.05" customHeight="1">
      <c r="A6" s="1"/>
      <c r="B6"/>
      <c r="C6" s="55" t="s">
        <v>131</v>
      </c>
      <c r="D6" s="56"/>
      <c r="E6"/>
      <c r="F6"/>
      <c r="H6"/>
      <c r="I6"/>
      <c r="J6"/>
      <c r="K6"/>
      <c r="L6"/>
      <c r="M6" s="1"/>
      <c r="N6" s="1"/>
      <c r="O6" s="1"/>
      <c r="P6" s="1"/>
      <c r="Q6" s="1"/>
      <c r="R6" s="1"/>
      <c r="S6" s="1"/>
      <c r="T6"/>
      <c r="U6"/>
      <c r="V6" s="53"/>
      <c r="W6" s="53"/>
      <c r="X6" s="53"/>
    </row>
    <row r="7" spans="1:24" s="54" customFormat="1" ht="19.05" customHeight="1">
      <c r="A7" s="1"/>
      <c r="B7"/>
      <c r="C7" s="55" t="s">
        <v>132</v>
      </c>
      <c r="D7" s="56"/>
      <c r="E7"/>
      <c r="F7"/>
      <c r="G7"/>
      <c r="H7"/>
      <c r="I7"/>
      <c r="J7"/>
      <c r="K7"/>
      <c r="L7"/>
      <c r="M7" s="1"/>
      <c r="N7" s="1"/>
      <c r="O7" s="1"/>
      <c r="P7" s="1"/>
      <c r="Q7" s="1"/>
      <c r="R7" s="1"/>
      <c r="S7" s="1"/>
      <c r="T7"/>
      <c r="U7"/>
      <c r="V7" s="53"/>
      <c r="W7" s="53"/>
      <c r="X7" s="53"/>
    </row>
    <row r="8" spans="1:24" ht="19.05" customHeight="1">
      <c r="A8" s="1"/>
      <c r="C8" s="55" t="s">
        <v>133</v>
      </c>
      <c r="D8" s="56"/>
      <c r="M8" s="1"/>
      <c r="N8" s="1"/>
      <c r="O8" s="1"/>
      <c r="P8" s="1"/>
      <c r="Q8" s="1"/>
      <c r="R8" s="1"/>
      <c r="S8" s="1"/>
    </row>
    <row r="9" spans="1:24" ht="19.05" customHeight="1">
      <c r="A9" s="1"/>
      <c r="C9" s="55" t="s">
        <v>134</v>
      </c>
      <c r="D9" s="56"/>
      <c r="M9" s="1"/>
      <c r="N9" s="1"/>
      <c r="O9" s="1"/>
      <c r="P9" s="1"/>
      <c r="Q9" s="1"/>
      <c r="R9" s="1"/>
      <c r="S9" s="1"/>
    </row>
    <row r="10" spans="1:24" ht="19.05" customHeight="1">
      <c r="A10" s="1"/>
      <c r="C10" s="57" t="s">
        <v>135</v>
      </c>
      <c r="D10" s="58"/>
      <c r="M10" s="1"/>
      <c r="N10" s="1"/>
      <c r="O10" s="1"/>
      <c r="P10" s="1"/>
      <c r="Q10" s="1"/>
      <c r="R10" s="1"/>
      <c r="S10" s="1"/>
    </row>
    <row r="11" spans="1:24" ht="7.5" customHeight="1">
      <c r="A11" s="1"/>
      <c r="C11" s="59"/>
      <c r="D11" s="60"/>
      <c r="M11" s="1"/>
      <c r="N11" s="1"/>
      <c r="O11" s="1"/>
      <c r="P11" s="1"/>
      <c r="Q11" s="1"/>
      <c r="R11" s="1"/>
      <c r="S11" s="1"/>
    </row>
    <row r="12" spans="1:24">
      <c r="A12" s="1"/>
      <c r="C12" s="61" t="s">
        <v>136</v>
      </c>
      <c r="D12" s="62"/>
      <c r="M12" s="1"/>
      <c r="N12" s="1"/>
      <c r="O12" s="1"/>
      <c r="P12" s="1"/>
      <c r="Q12" s="1"/>
      <c r="R12" s="1"/>
      <c r="S12" s="1"/>
    </row>
    <row r="13" spans="1:24" ht="19.05" customHeight="1">
      <c r="A13" s="1"/>
      <c r="C13" s="51" t="s">
        <v>114</v>
      </c>
      <c r="D13" s="52"/>
      <c r="M13" s="1"/>
      <c r="N13" s="1"/>
      <c r="O13" s="1"/>
      <c r="P13" s="1"/>
      <c r="Q13" s="1"/>
      <c r="R13" s="1"/>
      <c r="S13" s="1"/>
    </row>
    <row r="14" spans="1:24" ht="19.05" customHeight="1">
      <c r="A14" s="1"/>
      <c r="C14" s="55" t="s">
        <v>137</v>
      </c>
      <c r="D14" s="56"/>
      <c r="M14" s="1"/>
      <c r="N14" s="1"/>
      <c r="O14" s="1"/>
      <c r="P14" s="1"/>
      <c r="Q14" s="1"/>
      <c r="R14" s="1"/>
      <c r="S14" s="1"/>
    </row>
    <row r="15" spans="1:24" ht="19.05" customHeight="1">
      <c r="A15" s="1"/>
      <c r="C15" s="55" t="s">
        <v>115</v>
      </c>
      <c r="D15" s="56"/>
      <c r="M15" s="1"/>
      <c r="N15" s="1"/>
      <c r="O15" s="1"/>
      <c r="P15" s="1"/>
      <c r="Q15" s="1"/>
      <c r="R15" s="1"/>
      <c r="S15" s="1"/>
    </row>
    <row r="16" spans="1:24" ht="19.05" customHeight="1">
      <c r="A16" s="1"/>
      <c r="C16" s="57" t="s">
        <v>116</v>
      </c>
      <c r="D16" s="63"/>
      <c r="M16" s="1"/>
      <c r="N16" s="1"/>
      <c r="O16" s="1"/>
      <c r="P16" s="1"/>
      <c r="Q16" s="1"/>
      <c r="R16" s="1"/>
      <c r="S16" s="1"/>
    </row>
    <row r="17" spans="1:19" ht="10.5" customHeight="1">
      <c r="A17" s="1"/>
      <c r="B17" s="1"/>
      <c r="C17" s="1"/>
      <c r="D17" s="1"/>
      <c r="E17" s="1"/>
      <c r="F17" s="1"/>
      <c r="M17" s="1"/>
      <c r="N17" s="1"/>
      <c r="O17" s="1"/>
      <c r="P17" s="1"/>
      <c r="Q17" s="1"/>
      <c r="R17" s="1"/>
      <c r="S17" s="1"/>
    </row>
    <row r="18" spans="1:19">
      <c r="A18" s="1"/>
      <c r="M18" s="1"/>
      <c r="N18" s="1"/>
      <c r="O18" s="1"/>
      <c r="P18" s="1"/>
      <c r="Q18" s="1"/>
      <c r="R18" s="1"/>
      <c r="S18" s="1"/>
    </row>
    <row r="19" spans="1:19">
      <c r="M19" s="1"/>
      <c r="N19" s="1"/>
      <c r="O19" s="1"/>
      <c r="P19" s="1"/>
      <c r="Q19" s="1"/>
      <c r="R19" s="1"/>
      <c r="S19" s="1"/>
    </row>
    <row r="20" spans="1:19">
      <c r="M20" s="1"/>
      <c r="N20" s="1"/>
      <c r="O20" s="1"/>
      <c r="P20" s="1"/>
      <c r="Q20" s="1"/>
      <c r="R20" s="1"/>
      <c r="S20" s="1"/>
    </row>
    <row r="21" spans="1:19">
      <c r="M21" s="1"/>
    </row>
    <row r="22" spans="1:19">
      <c r="M22" s="1"/>
    </row>
  </sheetData>
  <sheetProtection algorithmName="SHA-512" hashValue="71bUgJvyLOTCOp00/XjMcsz+g/gnx3Yj2AP/fBP4cvZAACQ+GAWnKmJJ92pCUlFk4q1ufKm2uF127a3hU/2mKw==" saltValue="mlOPQEVWTg/xYj8fZASnqQ==" spinCount="100000" sheet="1" objects="1" scenarios="1" selectLockedCells="1"/>
  <pageMargins left="0.7" right="0.7" top="0.75" bottom="0.75" header="0.3" footer="0.3"/>
  <pageSetup paperSize="9" scale="71" orientation="portrait" horizontalDpi="0" verticalDpi="0" r:id="rId1"/>
  <colBreaks count="1" manualBreakCount="1">
    <brk id="4" max="2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316F-FAA9-4390-B88B-D988BB5B605E}">
  <sheetPr>
    <tabColor theme="9" tint="0.39997558519241921"/>
  </sheetPr>
  <dimension ref="A1:R204"/>
  <sheetViews>
    <sheetView showGridLines="0" tabSelected="1" zoomScale="90" zoomScaleNormal="90" zoomScaleSheetLayoutView="3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4"/>
  <cols>
    <col min="1" max="1" width="1.21875" customWidth="1"/>
    <col min="2" max="2" width="49.5546875" customWidth="1"/>
    <col min="3" max="3" width="27" customWidth="1"/>
    <col min="4" max="4" width="9.5546875" customWidth="1"/>
    <col min="5" max="7" width="9.88671875" customWidth="1"/>
    <col min="8" max="9" width="10.21875" customWidth="1"/>
    <col min="10" max="10" width="9.33203125" customWidth="1"/>
    <col min="11" max="11" width="13.5546875" customWidth="1"/>
    <col min="12" max="12" width="1.33203125" customWidth="1"/>
    <col min="13" max="13" width="108.33203125" customWidth="1"/>
  </cols>
  <sheetData>
    <row r="1" spans="1:18" ht="6.4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"/>
      <c r="N1" s="1"/>
      <c r="O1" s="1"/>
      <c r="P1" s="1"/>
      <c r="Q1" s="1"/>
    </row>
    <row r="2" spans="1:18" s="65" customFormat="1" ht="8.5500000000000007" customHeight="1" thickBot="1">
      <c r="B2" s="66"/>
      <c r="C2" s="69"/>
      <c r="D2" s="69"/>
      <c r="E2" s="67"/>
      <c r="F2" s="71"/>
      <c r="G2" s="71"/>
      <c r="H2" s="71"/>
      <c r="I2" s="71"/>
      <c r="J2" s="71"/>
      <c r="K2" s="71"/>
    </row>
    <row r="3" spans="1:18" s="65" customFormat="1" ht="22.95" customHeight="1" thickBot="1">
      <c r="B3" s="66"/>
      <c r="C3" s="73" t="s">
        <v>4</v>
      </c>
      <c r="D3" s="69"/>
      <c r="E3" s="70"/>
      <c r="F3" s="70"/>
      <c r="G3" s="70"/>
      <c r="H3" s="71"/>
      <c r="I3" s="70" t="s">
        <v>6</v>
      </c>
      <c r="J3" s="71"/>
      <c r="K3" s="174"/>
    </row>
    <row r="4" spans="1:18" s="65" customFormat="1" ht="22.95" customHeight="1">
      <c r="B4" s="66"/>
      <c r="C4" s="70" t="s">
        <v>139</v>
      </c>
      <c r="D4" s="72"/>
      <c r="E4" s="68"/>
      <c r="F4" s="149"/>
      <c r="G4" s="149"/>
      <c r="H4" s="149"/>
      <c r="I4" s="70" t="s">
        <v>7</v>
      </c>
      <c r="J4" s="149"/>
      <c r="K4" s="175"/>
    </row>
    <row r="5" spans="1:18" ht="34.950000000000003" customHeight="1">
      <c r="A5" s="11"/>
      <c r="C5" s="182" t="s">
        <v>5</v>
      </c>
      <c r="D5" s="183"/>
      <c r="E5" s="183"/>
      <c r="F5" s="74"/>
      <c r="G5" s="75"/>
      <c r="H5" s="74"/>
      <c r="I5" s="74"/>
      <c r="J5" s="74"/>
      <c r="K5" s="76"/>
      <c r="L5" s="65"/>
      <c r="M5" s="77" t="s">
        <v>136</v>
      </c>
      <c r="N5" s="1"/>
      <c r="O5" s="1"/>
      <c r="P5" s="1"/>
      <c r="Q5" s="1"/>
      <c r="R5" s="1"/>
    </row>
    <row r="6" spans="1:18" s="3" customFormat="1" ht="49.5" customHeight="1">
      <c r="A6" s="13"/>
      <c r="B6" s="109" t="s">
        <v>122</v>
      </c>
      <c r="C6" s="19" t="s">
        <v>123</v>
      </c>
      <c r="D6" s="19" t="s">
        <v>8</v>
      </c>
      <c r="E6" s="19" t="s">
        <v>9</v>
      </c>
      <c r="F6" s="20" t="s">
        <v>10</v>
      </c>
      <c r="G6" s="21" t="s">
        <v>11</v>
      </c>
      <c r="H6" s="20" t="s">
        <v>12</v>
      </c>
      <c r="I6" s="20" t="s">
        <v>13</v>
      </c>
      <c r="J6" s="20" t="s">
        <v>14</v>
      </c>
      <c r="K6" s="22" t="s">
        <v>15</v>
      </c>
      <c r="L6" s="65"/>
      <c r="M6" s="78" t="s">
        <v>140</v>
      </c>
      <c r="N6" s="1"/>
      <c r="O6" s="2"/>
      <c r="P6" s="2"/>
      <c r="Q6" s="2"/>
      <c r="R6" s="2"/>
    </row>
    <row r="7" spans="1:18">
      <c r="A7" s="79" t="s">
        <v>141</v>
      </c>
      <c r="B7" s="84"/>
      <c r="C7" s="97"/>
      <c r="D7" s="98"/>
      <c r="E7" s="99"/>
      <c r="F7" s="98"/>
      <c r="G7" s="100"/>
      <c r="H7" s="97"/>
      <c r="I7" s="99"/>
      <c r="J7" s="99"/>
      <c r="K7" s="100"/>
      <c r="L7" s="94"/>
      <c r="M7" s="101"/>
      <c r="N7" s="1"/>
      <c r="O7" s="1"/>
      <c r="P7" s="1"/>
      <c r="Q7" s="1"/>
      <c r="R7" s="1"/>
    </row>
    <row r="8" spans="1:18">
      <c r="A8" s="13"/>
      <c r="B8" s="80" t="s">
        <v>142</v>
      </c>
      <c r="C8" s="87"/>
      <c r="D8" s="88"/>
      <c r="E8" s="87"/>
      <c r="F8" s="88"/>
      <c r="G8" s="178">
        <f t="shared" ref="G8:G135" si="0">D8*F8</f>
        <v>0</v>
      </c>
      <c r="H8" s="87"/>
      <c r="I8" s="87"/>
      <c r="J8" s="87"/>
      <c r="K8" s="178">
        <f t="shared" ref="K8:K135" si="1">G8+H8+(I8*J8)</f>
        <v>0</v>
      </c>
      <c r="L8" s="94">
        <f>G8+K8</f>
        <v>0</v>
      </c>
      <c r="M8" s="110" t="str">
        <f t="shared" ref="M8:M72" si="2">IF(L8=0,"Ei toimenpiteitä","Kirjoita tähän mitä tehdään")</f>
        <v>Ei toimenpiteitä</v>
      </c>
      <c r="N8" s="1"/>
      <c r="O8" s="1"/>
      <c r="P8" s="1"/>
      <c r="Q8" s="1"/>
      <c r="R8" s="1"/>
    </row>
    <row r="9" spans="1:18">
      <c r="A9" s="13"/>
      <c r="B9" s="81" t="s">
        <v>143</v>
      </c>
      <c r="C9" s="87"/>
      <c r="D9" s="88"/>
      <c r="E9" s="87"/>
      <c r="F9" s="88"/>
      <c r="G9" s="179">
        <f t="shared" si="0"/>
        <v>0</v>
      </c>
      <c r="H9" s="87"/>
      <c r="I9" s="87"/>
      <c r="J9" s="87"/>
      <c r="K9" s="178">
        <f t="shared" si="1"/>
        <v>0</v>
      </c>
      <c r="L9" s="94">
        <f t="shared" ref="L9:L72" si="3">G9+K9</f>
        <v>0</v>
      </c>
      <c r="M9" s="110" t="str">
        <f t="shared" si="2"/>
        <v>Ei toimenpiteitä</v>
      </c>
      <c r="N9" s="1"/>
      <c r="O9" s="1"/>
      <c r="P9" s="1"/>
      <c r="Q9" s="1"/>
      <c r="R9" s="1"/>
    </row>
    <row r="10" spans="1:18">
      <c r="A10" s="13"/>
      <c r="B10" s="81" t="s">
        <v>144</v>
      </c>
      <c r="C10" s="87"/>
      <c r="D10" s="88"/>
      <c r="E10" s="87"/>
      <c r="F10" s="88"/>
      <c r="G10" s="178">
        <f t="shared" si="0"/>
        <v>0</v>
      </c>
      <c r="H10" s="87"/>
      <c r="I10" s="87"/>
      <c r="J10" s="87"/>
      <c r="K10" s="178">
        <f t="shared" si="1"/>
        <v>0</v>
      </c>
      <c r="L10" s="94">
        <f t="shared" si="3"/>
        <v>0</v>
      </c>
      <c r="M10" s="110" t="str">
        <f t="shared" si="2"/>
        <v>Ei toimenpiteitä</v>
      </c>
      <c r="N10" s="1"/>
      <c r="O10" s="1"/>
      <c r="P10" s="1"/>
      <c r="Q10" s="1"/>
      <c r="R10" s="1"/>
    </row>
    <row r="11" spans="1:18">
      <c r="A11" s="13"/>
      <c r="B11" s="81" t="s">
        <v>145</v>
      </c>
      <c r="C11" s="87"/>
      <c r="D11" s="88"/>
      <c r="E11" s="87"/>
      <c r="F11" s="88"/>
      <c r="G11" s="178">
        <f t="shared" si="0"/>
        <v>0</v>
      </c>
      <c r="H11" s="87"/>
      <c r="I11" s="87"/>
      <c r="J11" s="87"/>
      <c r="K11" s="178">
        <f t="shared" si="1"/>
        <v>0</v>
      </c>
      <c r="L11" s="94">
        <f t="shared" si="3"/>
        <v>0</v>
      </c>
      <c r="M11" s="110" t="str">
        <f t="shared" si="2"/>
        <v>Ei toimenpiteitä</v>
      </c>
      <c r="N11" s="1"/>
      <c r="O11" s="1"/>
      <c r="P11" s="1"/>
      <c r="Q11" s="1"/>
      <c r="R11" s="1"/>
    </row>
    <row r="12" spans="1:18">
      <c r="A12" s="13"/>
      <c r="B12" s="81" t="s">
        <v>146</v>
      </c>
      <c r="C12" s="87"/>
      <c r="D12" s="88"/>
      <c r="E12" s="87"/>
      <c r="F12" s="88"/>
      <c r="G12" s="178">
        <f t="shared" si="0"/>
        <v>0</v>
      </c>
      <c r="H12" s="87"/>
      <c r="I12" s="87"/>
      <c r="J12" s="87"/>
      <c r="K12" s="178">
        <f t="shared" si="1"/>
        <v>0</v>
      </c>
      <c r="L12" s="94">
        <f t="shared" si="3"/>
        <v>0</v>
      </c>
      <c r="M12" s="110" t="str">
        <f t="shared" si="2"/>
        <v>Ei toimenpiteitä</v>
      </c>
      <c r="N12" s="1"/>
      <c r="O12" s="1"/>
      <c r="P12" s="1"/>
      <c r="Q12" s="1"/>
      <c r="R12" s="1"/>
    </row>
    <row r="13" spans="1:18">
      <c r="A13" s="13"/>
      <c r="B13" s="82" t="s">
        <v>25</v>
      </c>
      <c r="C13" s="87"/>
      <c r="D13" s="88"/>
      <c r="E13" s="87"/>
      <c r="F13" s="88"/>
      <c r="G13" s="178">
        <f t="shared" si="0"/>
        <v>0</v>
      </c>
      <c r="H13" s="87"/>
      <c r="I13" s="87"/>
      <c r="J13" s="87"/>
      <c r="K13" s="178">
        <f t="shared" si="1"/>
        <v>0</v>
      </c>
      <c r="L13" s="94">
        <f t="shared" si="3"/>
        <v>0</v>
      </c>
      <c r="M13" s="110" t="str">
        <f t="shared" si="2"/>
        <v>Ei toimenpiteitä</v>
      </c>
      <c r="N13" s="1"/>
      <c r="O13" s="1"/>
      <c r="P13" s="1"/>
      <c r="Q13" s="1"/>
      <c r="R13" s="1"/>
    </row>
    <row r="14" spans="1:18">
      <c r="A14" s="13"/>
      <c r="B14" s="82" t="s">
        <v>26</v>
      </c>
      <c r="C14" s="87"/>
      <c r="D14" s="88"/>
      <c r="E14" s="87"/>
      <c r="F14" s="88"/>
      <c r="G14" s="178">
        <f t="shared" si="0"/>
        <v>0</v>
      </c>
      <c r="H14" s="87"/>
      <c r="I14" s="87"/>
      <c r="J14" s="87"/>
      <c r="K14" s="178">
        <f t="shared" si="1"/>
        <v>0</v>
      </c>
      <c r="L14" s="94">
        <f t="shared" si="3"/>
        <v>0</v>
      </c>
      <c r="M14" s="110" t="str">
        <f t="shared" si="2"/>
        <v>Ei toimenpiteitä</v>
      </c>
      <c r="N14" s="1"/>
      <c r="O14" s="1"/>
      <c r="P14" s="1"/>
      <c r="Q14" s="1"/>
      <c r="R14" s="1"/>
    </row>
    <row r="15" spans="1:18">
      <c r="A15" s="13"/>
      <c r="B15" s="82" t="s">
        <v>27</v>
      </c>
      <c r="C15" s="87"/>
      <c r="D15" s="88"/>
      <c r="E15" s="87"/>
      <c r="F15" s="88"/>
      <c r="G15" s="178">
        <f t="shared" si="0"/>
        <v>0</v>
      </c>
      <c r="H15" s="87"/>
      <c r="I15" s="87"/>
      <c r="J15" s="87"/>
      <c r="K15" s="178">
        <f t="shared" si="1"/>
        <v>0</v>
      </c>
      <c r="L15" s="94">
        <f t="shared" si="3"/>
        <v>0</v>
      </c>
      <c r="M15" s="110" t="str">
        <f t="shared" si="2"/>
        <v>Ei toimenpiteitä</v>
      </c>
      <c r="N15" s="1"/>
      <c r="O15" s="1"/>
      <c r="P15" s="1"/>
      <c r="Q15" s="1"/>
      <c r="R15" s="1"/>
    </row>
    <row r="16" spans="1:18">
      <c r="A16" s="13"/>
      <c r="B16" s="82" t="s">
        <v>147</v>
      </c>
      <c r="C16" s="87"/>
      <c r="D16" s="88"/>
      <c r="E16" s="87"/>
      <c r="F16" s="88"/>
      <c r="G16" s="178">
        <f t="shared" si="0"/>
        <v>0</v>
      </c>
      <c r="H16" s="87"/>
      <c r="I16" s="87"/>
      <c r="J16" s="87"/>
      <c r="K16" s="178">
        <f t="shared" si="1"/>
        <v>0</v>
      </c>
      <c r="L16" s="94">
        <f t="shared" si="3"/>
        <v>0</v>
      </c>
      <c r="M16" s="110" t="str">
        <f t="shared" si="2"/>
        <v>Ei toimenpiteitä</v>
      </c>
      <c r="N16" s="1"/>
      <c r="O16" s="1"/>
      <c r="P16" s="1"/>
      <c r="Q16" s="1"/>
      <c r="R16" s="1"/>
    </row>
    <row r="17" spans="1:18">
      <c r="A17" s="13"/>
      <c r="B17" s="82" t="s">
        <v>148</v>
      </c>
      <c r="C17" s="87"/>
      <c r="D17" s="88"/>
      <c r="E17" s="87"/>
      <c r="F17" s="88"/>
      <c r="G17" s="178">
        <f t="shared" si="0"/>
        <v>0</v>
      </c>
      <c r="H17" s="87"/>
      <c r="I17" s="87"/>
      <c r="J17" s="87"/>
      <c r="K17" s="178">
        <f t="shared" si="1"/>
        <v>0</v>
      </c>
      <c r="L17" s="94">
        <f t="shared" si="3"/>
        <v>0</v>
      </c>
      <c r="M17" s="110" t="str">
        <f t="shared" si="2"/>
        <v>Ei toimenpiteitä</v>
      </c>
      <c r="N17" s="1"/>
      <c r="O17" s="1"/>
      <c r="P17" s="1"/>
      <c r="Q17" s="1"/>
      <c r="R17" s="1"/>
    </row>
    <row r="18" spans="1:18">
      <c r="A18" s="13"/>
      <c r="B18" s="83" t="s">
        <v>149</v>
      </c>
      <c r="C18" s="87"/>
      <c r="D18" s="88"/>
      <c r="E18" s="87"/>
      <c r="F18" s="88"/>
      <c r="G18" s="178">
        <f t="shared" si="0"/>
        <v>0</v>
      </c>
      <c r="H18" s="87"/>
      <c r="I18" s="87"/>
      <c r="J18" s="87"/>
      <c r="K18" s="178">
        <f t="shared" si="1"/>
        <v>0</v>
      </c>
      <c r="L18" s="94">
        <f t="shared" si="3"/>
        <v>0</v>
      </c>
      <c r="M18" s="110" t="str">
        <f t="shared" si="2"/>
        <v>Ei toimenpiteitä</v>
      </c>
      <c r="N18" s="1"/>
      <c r="O18" s="1"/>
      <c r="P18" s="1"/>
      <c r="Q18" s="1"/>
      <c r="R18" s="1"/>
    </row>
    <row r="19" spans="1:18">
      <c r="A19" s="13"/>
      <c r="B19" s="83" t="s">
        <v>149</v>
      </c>
      <c r="C19" s="95"/>
      <c r="D19" s="96"/>
      <c r="E19" s="95"/>
      <c r="F19" s="96"/>
      <c r="G19" s="180">
        <f t="shared" si="0"/>
        <v>0</v>
      </c>
      <c r="H19" s="95"/>
      <c r="I19" s="95"/>
      <c r="J19" s="95"/>
      <c r="K19" s="180">
        <f t="shared" si="1"/>
        <v>0</v>
      </c>
      <c r="L19" s="94">
        <f t="shared" si="3"/>
        <v>0</v>
      </c>
      <c r="M19" s="110" t="str">
        <f t="shared" si="2"/>
        <v>Ei toimenpiteitä</v>
      </c>
      <c r="N19" s="1"/>
      <c r="O19" s="1"/>
      <c r="P19" s="1"/>
      <c r="Q19" s="1"/>
      <c r="R19" s="1"/>
    </row>
    <row r="20" spans="1:18">
      <c r="A20" s="79" t="s">
        <v>150</v>
      </c>
      <c r="B20" s="84"/>
      <c r="C20" s="102"/>
      <c r="D20" s="103"/>
      <c r="E20" s="104"/>
      <c r="F20" s="103"/>
      <c r="G20" s="105"/>
      <c r="H20" s="102"/>
      <c r="I20" s="104"/>
      <c r="J20" s="104"/>
      <c r="K20" s="105"/>
      <c r="L20" s="94"/>
      <c r="M20" s="101"/>
      <c r="N20" s="1"/>
      <c r="O20" s="1"/>
      <c r="P20" s="1"/>
      <c r="Q20" s="1"/>
      <c r="R20" s="1"/>
    </row>
    <row r="21" spans="1:18">
      <c r="A21" s="10" t="s">
        <v>151</v>
      </c>
      <c r="B21" s="18"/>
      <c r="C21" s="106"/>
      <c r="D21" s="107"/>
      <c r="E21" s="108"/>
      <c r="F21" s="107"/>
      <c r="G21" s="18"/>
      <c r="H21" s="106"/>
      <c r="I21" s="108"/>
      <c r="J21" s="108"/>
      <c r="K21" s="9"/>
      <c r="L21" s="94"/>
      <c r="M21" s="4"/>
      <c r="N21" s="1"/>
      <c r="O21" s="1"/>
      <c r="P21" s="1"/>
      <c r="Q21" s="1"/>
      <c r="R21" s="1"/>
    </row>
    <row r="22" spans="1:18">
      <c r="A22" s="13"/>
      <c r="B22" s="81" t="s">
        <v>152</v>
      </c>
      <c r="C22" s="87"/>
      <c r="D22" s="88"/>
      <c r="E22" s="87"/>
      <c r="F22" s="88"/>
      <c r="G22" s="178">
        <f t="shared" si="0"/>
        <v>0</v>
      </c>
      <c r="H22" s="87"/>
      <c r="I22" s="87"/>
      <c r="J22" s="87"/>
      <c r="K22" s="178">
        <f t="shared" si="1"/>
        <v>0</v>
      </c>
      <c r="L22" s="94">
        <f t="shared" si="3"/>
        <v>0</v>
      </c>
      <c r="M22" s="110" t="str">
        <f t="shared" si="2"/>
        <v>Ei toimenpiteitä</v>
      </c>
      <c r="N22" s="1"/>
      <c r="O22" s="1"/>
      <c r="P22" s="1"/>
      <c r="Q22" s="1"/>
      <c r="R22" s="1"/>
    </row>
    <row r="23" spans="1:18">
      <c r="A23" s="13"/>
      <c r="B23" s="81" t="s">
        <v>153</v>
      </c>
      <c r="C23" s="87"/>
      <c r="D23" s="88"/>
      <c r="E23" s="87"/>
      <c r="F23" s="88"/>
      <c r="G23" s="178">
        <f t="shared" si="0"/>
        <v>0</v>
      </c>
      <c r="H23" s="87"/>
      <c r="I23" s="87"/>
      <c r="J23" s="87"/>
      <c r="K23" s="178">
        <f t="shared" si="1"/>
        <v>0</v>
      </c>
      <c r="L23" s="94">
        <f t="shared" si="3"/>
        <v>0</v>
      </c>
      <c r="M23" s="110" t="str">
        <f t="shared" si="2"/>
        <v>Ei toimenpiteitä</v>
      </c>
      <c r="N23" s="1"/>
      <c r="O23" s="1"/>
      <c r="P23" s="1"/>
      <c r="Q23" s="1"/>
      <c r="R23" s="1"/>
    </row>
    <row r="24" spans="1:18">
      <c r="A24" s="13"/>
      <c r="B24" s="81" t="s">
        <v>154</v>
      </c>
      <c r="C24" s="87"/>
      <c r="D24" s="88"/>
      <c r="E24" s="87"/>
      <c r="F24" s="88"/>
      <c r="G24" s="178">
        <f t="shared" si="0"/>
        <v>0</v>
      </c>
      <c r="H24" s="87"/>
      <c r="I24" s="87"/>
      <c r="J24" s="87"/>
      <c r="K24" s="178">
        <f t="shared" si="1"/>
        <v>0</v>
      </c>
      <c r="L24" s="94">
        <f t="shared" si="3"/>
        <v>0</v>
      </c>
      <c r="M24" s="110" t="str">
        <f t="shared" si="2"/>
        <v>Ei toimenpiteitä</v>
      </c>
      <c r="N24" s="1"/>
      <c r="O24" s="1"/>
      <c r="P24" s="1"/>
      <c r="Q24" s="1"/>
      <c r="R24" s="1"/>
    </row>
    <row r="25" spans="1:18">
      <c r="A25" s="13"/>
      <c r="B25" s="81" t="s">
        <v>155</v>
      </c>
      <c r="C25" s="87"/>
      <c r="D25" s="88"/>
      <c r="E25" s="87"/>
      <c r="F25" s="88"/>
      <c r="G25" s="178">
        <f t="shared" si="0"/>
        <v>0</v>
      </c>
      <c r="H25" s="87"/>
      <c r="I25" s="87"/>
      <c r="J25" s="87"/>
      <c r="K25" s="178">
        <f t="shared" si="1"/>
        <v>0</v>
      </c>
      <c r="L25" s="94">
        <f t="shared" si="3"/>
        <v>0</v>
      </c>
      <c r="M25" s="110" t="str">
        <f t="shared" si="2"/>
        <v>Ei toimenpiteitä</v>
      </c>
      <c r="N25" s="1"/>
      <c r="O25" s="1"/>
      <c r="P25" s="1"/>
      <c r="Q25" s="1"/>
      <c r="R25" s="1"/>
    </row>
    <row r="26" spans="1:18">
      <c r="A26" s="13"/>
      <c r="B26" s="81" t="s">
        <v>156</v>
      </c>
      <c r="C26" s="87"/>
      <c r="D26" s="88"/>
      <c r="E26" s="87"/>
      <c r="F26" s="88"/>
      <c r="G26" s="178">
        <f t="shared" si="0"/>
        <v>0</v>
      </c>
      <c r="H26" s="87"/>
      <c r="I26" s="87"/>
      <c r="J26" s="87"/>
      <c r="K26" s="178">
        <f t="shared" si="1"/>
        <v>0</v>
      </c>
      <c r="L26" s="94">
        <f t="shared" si="3"/>
        <v>0</v>
      </c>
      <c r="M26" s="110" t="str">
        <f t="shared" si="2"/>
        <v>Ei toimenpiteitä</v>
      </c>
      <c r="N26" s="1"/>
      <c r="O26" s="1"/>
      <c r="P26" s="1"/>
      <c r="Q26" s="1"/>
      <c r="R26" s="1"/>
    </row>
    <row r="27" spans="1:18">
      <c r="A27" s="13"/>
      <c r="B27" s="81" t="s">
        <v>157</v>
      </c>
      <c r="C27" s="87"/>
      <c r="D27" s="88"/>
      <c r="E27" s="87"/>
      <c r="F27" s="88"/>
      <c r="G27" s="178">
        <f t="shared" si="0"/>
        <v>0</v>
      </c>
      <c r="H27" s="87"/>
      <c r="I27" s="87"/>
      <c r="J27" s="87"/>
      <c r="K27" s="178">
        <f t="shared" si="1"/>
        <v>0</v>
      </c>
      <c r="L27" s="94">
        <f t="shared" si="3"/>
        <v>0</v>
      </c>
      <c r="M27" s="110" t="str">
        <f t="shared" si="2"/>
        <v>Ei toimenpiteitä</v>
      </c>
      <c r="N27" s="1"/>
      <c r="O27" s="1"/>
      <c r="P27" s="1"/>
      <c r="Q27" s="1"/>
      <c r="R27" s="1"/>
    </row>
    <row r="28" spans="1:18">
      <c r="A28" s="13"/>
      <c r="B28" s="81" t="s">
        <v>158</v>
      </c>
      <c r="C28" s="87"/>
      <c r="D28" s="88"/>
      <c r="E28" s="87"/>
      <c r="F28" s="88"/>
      <c r="G28" s="178">
        <f t="shared" si="0"/>
        <v>0</v>
      </c>
      <c r="H28" s="87"/>
      <c r="I28" s="87"/>
      <c r="J28" s="87"/>
      <c r="K28" s="178">
        <f t="shared" si="1"/>
        <v>0</v>
      </c>
      <c r="L28" s="94">
        <f t="shared" si="3"/>
        <v>0</v>
      </c>
      <c r="M28" s="110" t="str">
        <f t="shared" si="2"/>
        <v>Ei toimenpiteitä</v>
      </c>
      <c r="N28" s="1"/>
      <c r="O28" s="1"/>
      <c r="P28" s="1"/>
      <c r="Q28" s="1"/>
      <c r="R28" s="1"/>
    </row>
    <row r="29" spans="1:18">
      <c r="A29" s="13"/>
      <c r="B29" s="81" t="s">
        <v>159</v>
      </c>
      <c r="C29" s="87"/>
      <c r="D29" s="88"/>
      <c r="E29" s="87"/>
      <c r="F29" s="88"/>
      <c r="G29" s="178">
        <f t="shared" si="0"/>
        <v>0</v>
      </c>
      <c r="H29" s="87"/>
      <c r="I29" s="87"/>
      <c r="J29" s="87"/>
      <c r="K29" s="178">
        <f t="shared" si="1"/>
        <v>0</v>
      </c>
      <c r="L29" s="94">
        <f t="shared" si="3"/>
        <v>0</v>
      </c>
      <c r="M29" s="110" t="str">
        <f t="shared" si="2"/>
        <v>Ei toimenpiteitä</v>
      </c>
      <c r="N29" s="1"/>
      <c r="O29" s="1"/>
      <c r="P29" s="1"/>
      <c r="Q29" s="1"/>
      <c r="R29" s="1"/>
    </row>
    <row r="30" spans="1:18">
      <c r="A30" s="13"/>
      <c r="B30" s="81" t="s">
        <v>160</v>
      </c>
      <c r="C30" s="87"/>
      <c r="D30" s="88"/>
      <c r="E30" s="87"/>
      <c r="F30" s="88"/>
      <c r="G30" s="178">
        <f t="shared" si="0"/>
        <v>0</v>
      </c>
      <c r="H30" s="87"/>
      <c r="I30" s="87"/>
      <c r="J30" s="87"/>
      <c r="K30" s="178">
        <f t="shared" si="1"/>
        <v>0</v>
      </c>
      <c r="L30" s="94">
        <f t="shared" si="3"/>
        <v>0</v>
      </c>
      <c r="M30" s="110" t="str">
        <f t="shared" si="2"/>
        <v>Ei toimenpiteitä</v>
      </c>
      <c r="N30" s="1"/>
      <c r="O30" s="1"/>
      <c r="P30" s="1"/>
      <c r="Q30" s="1"/>
      <c r="R30" s="1"/>
    </row>
    <row r="31" spans="1:18">
      <c r="A31" s="13"/>
      <c r="B31" s="81" t="s">
        <v>161</v>
      </c>
      <c r="C31" s="87"/>
      <c r="D31" s="88"/>
      <c r="E31" s="87"/>
      <c r="F31" s="88"/>
      <c r="G31" s="178">
        <f t="shared" si="0"/>
        <v>0</v>
      </c>
      <c r="H31" s="87"/>
      <c r="I31" s="87"/>
      <c r="J31" s="87"/>
      <c r="K31" s="178">
        <f t="shared" si="1"/>
        <v>0</v>
      </c>
      <c r="L31" s="94">
        <f t="shared" si="3"/>
        <v>0</v>
      </c>
      <c r="M31" s="110" t="str">
        <f t="shared" si="2"/>
        <v>Ei toimenpiteitä</v>
      </c>
      <c r="N31" s="1"/>
      <c r="O31" s="1"/>
      <c r="P31" s="1"/>
      <c r="Q31" s="1"/>
      <c r="R31" s="1"/>
    </row>
    <row r="32" spans="1:18">
      <c r="A32" s="13"/>
      <c r="B32" s="81" t="s">
        <v>162</v>
      </c>
      <c r="C32" s="87"/>
      <c r="D32" s="88"/>
      <c r="E32" s="87"/>
      <c r="F32" s="88"/>
      <c r="G32" s="178">
        <f t="shared" si="0"/>
        <v>0</v>
      </c>
      <c r="H32" s="87"/>
      <c r="I32" s="87"/>
      <c r="J32" s="87"/>
      <c r="K32" s="178">
        <f t="shared" si="1"/>
        <v>0</v>
      </c>
      <c r="L32" s="94">
        <f t="shared" si="3"/>
        <v>0</v>
      </c>
      <c r="M32" s="110" t="str">
        <f t="shared" si="2"/>
        <v>Ei toimenpiteitä</v>
      </c>
      <c r="N32" s="1"/>
      <c r="O32" s="1"/>
      <c r="P32" s="1"/>
      <c r="Q32" s="1"/>
      <c r="R32" s="1"/>
    </row>
    <row r="33" spans="1:18">
      <c r="A33" s="13"/>
      <c r="B33" s="81" t="s">
        <v>163</v>
      </c>
      <c r="C33" s="87"/>
      <c r="D33" s="88"/>
      <c r="E33" s="87"/>
      <c r="F33" s="88"/>
      <c r="G33" s="178">
        <f t="shared" si="0"/>
        <v>0</v>
      </c>
      <c r="H33" s="87"/>
      <c r="I33" s="87"/>
      <c r="J33" s="87"/>
      <c r="K33" s="178">
        <f t="shared" si="1"/>
        <v>0</v>
      </c>
      <c r="L33" s="94">
        <f t="shared" si="3"/>
        <v>0</v>
      </c>
      <c r="M33" s="110" t="str">
        <f t="shared" si="2"/>
        <v>Ei toimenpiteitä</v>
      </c>
      <c r="N33" s="1"/>
      <c r="O33" s="1"/>
      <c r="P33" s="1"/>
      <c r="Q33" s="1"/>
      <c r="R33" s="1"/>
    </row>
    <row r="34" spans="1:18">
      <c r="A34" s="13"/>
      <c r="B34" s="81" t="s">
        <v>164</v>
      </c>
      <c r="C34" s="87"/>
      <c r="D34" s="88"/>
      <c r="E34" s="87"/>
      <c r="F34" s="88"/>
      <c r="G34" s="178">
        <f t="shared" si="0"/>
        <v>0</v>
      </c>
      <c r="H34" s="87"/>
      <c r="I34" s="87"/>
      <c r="J34" s="87"/>
      <c r="K34" s="178">
        <f t="shared" si="1"/>
        <v>0</v>
      </c>
      <c r="L34" s="94">
        <f t="shared" si="3"/>
        <v>0</v>
      </c>
      <c r="M34" s="110" t="str">
        <f t="shared" si="2"/>
        <v>Ei toimenpiteitä</v>
      </c>
      <c r="N34" s="1"/>
      <c r="O34" s="1"/>
      <c r="P34" s="1"/>
      <c r="Q34" s="1"/>
      <c r="R34" s="1"/>
    </row>
    <row r="35" spans="1:18">
      <c r="A35" s="13"/>
      <c r="B35" s="81" t="s">
        <v>165</v>
      </c>
      <c r="C35" s="87"/>
      <c r="D35" s="88"/>
      <c r="E35" s="87"/>
      <c r="F35" s="88"/>
      <c r="G35" s="178">
        <f t="shared" si="0"/>
        <v>0</v>
      </c>
      <c r="H35" s="87"/>
      <c r="I35" s="87"/>
      <c r="J35" s="87"/>
      <c r="K35" s="178">
        <f t="shared" si="1"/>
        <v>0</v>
      </c>
      <c r="L35" s="94">
        <f t="shared" si="3"/>
        <v>0</v>
      </c>
      <c r="M35" s="110" t="str">
        <f t="shared" si="2"/>
        <v>Ei toimenpiteitä</v>
      </c>
      <c r="N35" s="1"/>
      <c r="O35" s="1"/>
      <c r="P35" s="1"/>
      <c r="Q35" s="1"/>
      <c r="R35" s="1"/>
    </row>
    <row r="36" spans="1:18">
      <c r="A36" s="13"/>
      <c r="B36" s="81" t="s">
        <v>166</v>
      </c>
      <c r="C36" s="87"/>
      <c r="D36" s="88"/>
      <c r="E36" s="87"/>
      <c r="F36" s="88"/>
      <c r="G36" s="178">
        <f t="shared" si="0"/>
        <v>0</v>
      </c>
      <c r="H36" s="87"/>
      <c r="I36" s="87"/>
      <c r="J36" s="87"/>
      <c r="K36" s="178">
        <f t="shared" si="1"/>
        <v>0</v>
      </c>
      <c r="L36" s="94">
        <f t="shared" si="3"/>
        <v>0</v>
      </c>
      <c r="M36" s="110" t="str">
        <f t="shared" si="2"/>
        <v>Ei toimenpiteitä</v>
      </c>
      <c r="N36" s="1"/>
      <c r="O36" s="1"/>
      <c r="P36" s="1"/>
      <c r="Q36" s="1"/>
      <c r="R36" s="1"/>
    </row>
    <row r="37" spans="1:18">
      <c r="A37" s="13"/>
      <c r="B37" s="81" t="s">
        <v>167</v>
      </c>
      <c r="C37" s="87"/>
      <c r="D37" s="88"/>
      <c r="E37" s="87"/>
      <c r="F37" s="88"/>
      <c r="G37" s="178">
        <f t="shared" si="0"/>
        <v>0</v>
      </c>
      <c r="H37" s="87"/>
      <c r="I37" s="87"/>
      <c r="J37" s="87"/>
      <c r="K37" s="178">
        <f t="shared" si="1"/>
        <v>0</v>
      </c>
      <c r="L37" s="94">
        <f t="shared" si="3"/>
        <v>0</v>
      </c>
      <c r="M37" s="110" t="str">
        <f t="shared" si="2"/>
        <v>Ei toimenpiteitä</v>
      </c>
      <c r="N37" s="1"/>
      <c r="O37" s="1"/>
      <c r="P37" s="1"/>
      <c r="Q37" s="1"/>
      <c r="R37" s="1"/>
    </row>
    <row r="38" spans="1:18">
      <c r="A38" s="13"/>
      <c r="B38" s="83" t="s">
        <v>168</v>
      </c>
      <c r="C38" s="87"/>
      <c r="D38" s="88"/>
      <c r="E38" s="87"/>
      <c r="F38" s="88"/>
      <c r="G38" s="178">
        <f t="shared" si="0"/>
        <v>0</v>
      </c>
      <c r="H38" s="87"/>
      <c r="I38" s="87"/>
      <c r="J38" s="87"/>
      <c r="K38" s="178">
        <f t="shared" si="1"/>
        <v>0</v>
      </c>
      <c r="L38" s="94">
        <f t="shared" si="3"/>
        <v>0</v>
      </c>
      <c r="M38" s="110" t="str">
        <f t="shared" si="2"/>
        <v>Ei toimenpiteitä</v>
      </c>
      <c r="N38" s="1"/>
      <c r="O38" s="1"/>
      <c r="P38" s="1"/>
      <c r="Q38" s="1"/>
      <c r="R38" s="1"/>
    </row>
    <row r="39" spans="1:18">
      <c r="A39" s="13"/>
      <c r="B39" s="83" t="s">
        <v>168</v>
      </c>
      <c r="C39" s="87"/>
      <c r="D39" s="88"/>
      <c r="E39" s="87"/>
      <c r="F39" s="88"/>
      <c r="G39" s="178">
        <f t="shared" si="0"/>
        <v>0</v>
      </c>
      <c r="H39" s="87"/>
      <c r="I39" s="87"/>
      <c r="J39" s="87"/>
      <c r="K39" s="178">
        <f t="shared" si="1"/>
        <v>0</v>
      </c>
      <c r="L39" s="94">
        <f t="shared" si="3"/>
        <v>0</v>
      </c>
      <c r="M39" s="110" t="str">
        <f t="shared" si="2"/>
        <v>Ei toimenpiteitä</v>
      </c>
      <c r="N39" s="1"/>
      <c r="O39" s="1"/>
      <c r="P39" s="1"/>
      <c r="Q39" s="1"/>
      <c r="R39" s="1"/>
    </row>
    <row r="40" spans="1:18">
      <c r="A40" s="13"/>
      <c r="B40" s="83" t="s">
        <v>168</v>
      </c>
      <c r="C40" s="87"/>
      <c r="D40" s="88"/>
      <c r="E40" s="87"/>
      <c r="F40" s="88"/>
      <c r="G40" s="178">
        <f t="shared" si="0"/>
        <v>0</v>
      </c>
      <c r="H40" s="87"/>
      <c r="I40" s="87"/>
      <c r="J40" s="87"/>
      <c r="K40" s="178">
        <f t="shared" si="1"/>
        <v>0</v>
      </c>
      <c r="L40" s="94">
        <f t="shared" si="3"/>
        <v>0</v>
      </c>
      <c r="M40" s="110" t="str">
        <f t="shared" si="2"/>
        <v>Ei toimenpiteitä</v>
      </c>
      <c r="N40" s="1"/>
      <c r="O40" s="1"/>
      <c r="P40" s="1"/>
      <c r="Q40" s="1"/>
      <c r="R40" s="1"/>
    </row>
    <row r="41" spans="1:18">
      <c r="A41" s="79" t="s">
        <v>169</v>
      </c>
      <c r="B41" s="84"/>
      <c r="C41" s="102"/>
      <c r="D41" s="103"/>
      <c r="E41" s="104"/>
      <c r="F41" s="103"/>
      <c r="G41" s="105"/>
      <c r="H41" s="102"/>
      <c r="I41" s="104"/>
      <c r="J41" s="104"/>
      <c r="K41" s="105"/>
      <c r="L41" s="94"/>
      <c r="M41" s="101"/>
      <c r="N41" s="1"/>
      <c r="O41" s="1"/>
      <c r="P41" s="1"/>
      <c r="Q41" s="1"/>
      <c r="R41" s="1"/>
    </row>
    <row r="42" spans="1:18">
      <c r="A42" s="10" t="s">
        <v>39</v>
      </c>
      <c r="B42" s="18"/>
      <c r="C42" s="106"/>
      <c r="D42" s="107"/>
      <c r="E42" s="108"/>
      <c r="F42" s="107"/>
      <c r="G42" s="18"/>
      <c r="H42" s="106"/>
      <c r="I42" s="108"/>
      <c r="J42" s="108"/>
      <c r="K42" s="9"/>
      <c r="L42" s="94"/>
      <c r="M42" s="4"/>
      <c r="N42" s="1"/>
      <c r="O42" s="1"/>
      <c r="P42" s="1"/>
      <c r="Q42" s="1"/>
      <c r="R42" s="1"/>
    </row>
    <row r="43" spans="1:18">
      <c r="A43" s="13"/>
      <c r="B43" s="81" t="s">
        <v>40</v>
      </c>
      <c r="C43" s="87"/>
      <c r="D43" s="88"/>
      <c r="E43" s="87"/>
      <c r="F43" s="88"/>
      <c r="G43" s="178">
        <f t="shared" si="0"/>
        <v>0</v>
      </c>
      <c r="H43" s="87"/>
      <c r="I43" s="87"/>
      <c r="J43" s="87"/>
      <c r="K43" s="178">
        <f t="shared" si="1"/>
        <v>0</v>
      </c>
      <c r="L43" s="94">
        <f t="shared" si="3"/>
        <v>0</v>
      </c>
      <c r="M43" s="110" t="str">
        <f t="shared" si="2"/>
        <v>Ei toimenpiteitä</v>
      </c>
      <c r="N43" s="1"/>
      <c r="O43" s="1"/>
      <c r="P43" s="1"/>
      <c r="Q43" s="1"/>
      <c r="R43" s="1"/>
    </row>
    <row r="44" spans="1:18">
      <c r="A44" s="13"/>
      <c r="B44" s="81" t="s">
        <v>42</v>
      </c>
      <c r="C44" s="87"/>
      <c r="D44" s="88"/>
      <c r="E44" s="87"/>
      <c r="F44" s="88"/>
      <c r="G44" s="178">
        <f t="shared" si="0"/>
        <v>0</v>
      </c>
      <c r="H44" s="87"/>
      <c r="I44" s="87"/>
      <c r="J44" s="87"/>
      <c r="K44" s="178">
        <f t="shared" si="1"/>
        <v>0</v>
      </c>
      <c r="L44" s="94">
        <f t="shared" si="3"/>
        <v>0</v>
      </c>
      <c r="M44" s="110" t="str">
        <f t="shared" si="2"/>
        <v>Ei toimenpiteitä</v>
      </c>
      <c r="N44" s="1"/>
      <c r="O44" s="1"/>
      <c r="P44" s="1"/>
      <c r="Q44" s="1"/>
      <c r="R44" s="1"/>
    </row>
    <row r="45" spans="1:18">
      <c r="A45" s="13"/>
      <c r="B45" s="81" t="s">
        <v>41</v>
      </c>
      <c r="C45" s="87"/>
      <c r="D45" s="88"/>
      <c r="E45" s="87"/>
      <c r="F45" s="88"/>
      <c r="G45" s="178">
        <f t="shared" si="0"/>
        <v>0</v>
      </c>
      <c r="H45" s="87"/>
      <c r="I45" s="87"/>
      <c r="J45" s="87"/>
      <c r="K45" s="178">
        <f t="shared" si="1"/>
        <v>0</v>
      </c>
      <c r="L45" s="94">
        <f t="shared" si="3"/>
        <v>0</v>
      </c>
      <c r="M45" s="110" t="str">
        <f t="shared" si="2"/>
        <v>Ei toimenpiteitä</v>
      </c>
      <c r="N45" s="1"/>
      <c r="O45" s="1"/>
      <c r="P45" s="1"/>
      <c r="Q45" s="1"/>
      <c r="R45" s="1"/>
    </row>
    <row r="46" spans="1:18">
      <c r="A46" s="13"/>
      <c r="B46" s="81" t="s">
        <v>18</v>
      </c>
      <c r="C46" s="87"/>
      <c r="D46" s="88"/>
      <c r="E46" s="87"/>
      <c r="F46" s="88"/>
      <c r="G46" s="178">
        <f t="shared" si="0"/>
        <v>0</v>
      </c>
      <c r="H46" s="87"/>
      <c r="I46" s="87"/>
      <c r="J46" s="87"/>
      <c r="K46" s="178">
        <f t="shared" si="1"/>
        <v>0</v>
      </c>
      <c r="L46" s="94">
        <f t="shared" si="3"/>
        <v>0</v>
      </c>
      <c r="M46" s="110" t="str">
        <f t="shared" si="2"/>
        <v>Ei toimenpiteitä</v>
      </c>
      <c r="N46" s="1"/>
      <c r="O46" s="1"/>
      <c r="P46" s="1"/>
      <c r="Q46" s="1"/>
      <c r="R46" s="1"/>
    </row>
    <row r="47" spans="1:18">
      <c r="A47" s="13"/>
      <c r="B47" s="81" t="s">
        <v>170</v>
      </c>
      <c r="C47" s="87"/>
      <c r="D47" s="88"/>
      <c r="E47" s="87"/>
      <c r="F47" s="88"/>
      <c r="G47" s="178">
        <f t="shared" si="0"/>
        <v>0</v>
      </c>
      <c r="H47" s="87"/>
      <c r="I47" s="87"/>
      <c r="J47" s="87"/>
      <c r="K47" s="178">
        <f t="shared" si="1"/>
        <v>0</v>
      </c>
      <c r="L47" s="94">
        <f t="shared" si="3"/>
        <v>0</v>
      </c>
      <c r="M47" s="110" t="str">
        <f t="shared" si="2"/>
        <v>Ei toimenpiteitä</v>
      </c>
      <c r="N47" s="1"/>
      <c r="O47" s="1"/>
      <c r="P47" s="1"/>
      <c r="Q47" s="1"/>
      <c r="R47" s="1"/>
    </row>
    <row r="48" spans="1:18">
      <c r="A48" s="13"/>
      <c r="B48" s="83" t="s">
        <v>38</v>
      </c>
      <c r="C48" s="87"/>
      <c r="D48" s="88"/>
      <c r="E48" s="87"/>
      <c r="F48" s="88"/>
      <c r="G48" s="178">
        <f t="shared" si="0"/>
        <v>0</v>
      </c>
      <c r="H48" s="87"/>
      <c r="I48" s="87"/>
      <c r="J48" s="87"/>
      <c r="K48" s="178">
        <f t="shared" si="1"/>
        <v>0</v>
      </c>
      <c r="L48" s="94">
        <f t="shared" si="3"/>
        <v>0</v>
      </c>
      <c r="M48" s="110" t="str">
        <f t="shared" si="2"/>
        <v>Ei toimenpiteitä</v>
      </c>
      <c r="N48" s="1"/>
      <c r="O48" s="1"/>
      <c r="P48" s="1"/>
      <c r="Q48" s="1"/>
      <c r="R48" s="1"/>
    </row>
    <row r="49" spans="1:18">
      <c r="A49" s="10" t="s">
        <v>43</v>
      </c>
      <c r="B49" s="18"/>
      <c r="C49" s="106"/>
      <c r="D49" s="107"/>
      <c r="E49" s="108"/>
      <c r="F49" s="107"/>
      <c r="G49" s="18"/>
      <c r="H49" s="106"/>
      <c r="I49" s="108"/>
      <c r="J49" s="108"/>
      <c r="K49" s="9"/>
      <c r="L49" s="94"/>
      <c r="M49" s="4"/>
      <c r="N49" s="1"/>
      <c r="O49" s="1"/>
      <c r="P49" s="1"/>
      <c r="Q49" s="1"/>
      <c r="R49" s="1"/>
    </row>
    <row r="50" spans="1:18">
      <c r="A50" s="13"/>
      <c r="B50" s="81" t="s">
        <v>98</v>
      </c>
      <c r="C50" s="87"/>
      <c r="D50" s="88"/>
      <c r="E50" s="87"/>
      <c r="F50" s="88"/>
      <c r="G50" s="178">
        <f t="shared" si="0"/>
        <v>0</v>
      </c>
      <c r="H50" s="87"/>
      <c r="I50" s="87"/>
      <c r="J50" s="87"/>
      <c r="K50" s="178">
        <f t="shared" si="1"/>
        <v>0</v>
      </c>
      <c r="L50" s="94">
        <f t="shared" si="3"/>
        <v>0</v>
      </c>
      <c r="M50" s="110" t="str">
        <f t="shared" si="2"/>
        <v>Ei toimenpiteitä</v>
      </c>
      <c r="N50" s="1"/>
      <c r="O50" s="1"/>
      <c r="P50" s="1"/>
      <c r="Q50" s="1"/>
      <c r="R50" s="1"/>
    </row>
    <row r="51" spans="1:18">
      <c r="A51" s="13"/>
      <c r="B51" s="81" t="s">
        <v>44</v>
      </c>
      <c r="C51" s="87"/>
      <c r="D51" s="88"/>
      <c r="E51" s="87"/>
      <c r="F51" s="88"/>
      <c r="G51" s="178">
        <f t="shared" si="0"/>
        <v>0</v>
      </c>
      <c r="H51" s="87"/>
      <c r="I51" s="87"/>
      <c r="J51" s="87"/>
      <c r="K51" s="178">
        <f t="shared" si="1"/>
        <v>0</v>
      </c>
      <c r="L51" s="94">
        <f t="shared" si="3"/>
        <v>0</v>
      </c>
      <c r="M51" s="110" t="str">
        <f t="shared" si="2"/>
        <v>Ei toimenpiteitä</v>
      </c>
      <c r="N51" s="1"/>
      <c r="O51" s="1"/>
      <c r="P51" s="1"/>
      <c r="Q51" s="1"/>
      <c r="R51" s="1"/>
    </row>
    <row r="52" spans="1:18">
      <c r="A52" s="13"/>
      <c r="B52" s="81" t="s">
        <v>46</v>
      </c>
      <c r="C52" s="87"/>
      <c r="D52" s="88"/>
      <c r="E52" s="87"/>
      <c r="F52" s="88"/>
      <c r="G52" s="178">
        <f t="shared" si="0"/>
        <v>0</v>
      </c>
      <c r="H52" s="87"/>
      <c r="I52" s="87"/>
      <c r="J52" s="87"/>
      <c r="K52" s="178">
        <f t="shared" si="1"/>
        <v>0</v>
      </c>
      <c r="L52" s="94">
        <f t="shared" si="3"/>
        <v>0</v>
      </c>
      <c r="M52" s="110" t="str">
        <f t="shared" si="2"/>
        <v>Ei toimenpiteitä</v>
      </c>
      <c r="N52" s="1"/>
      <c r="O52" s="1"/>
      <c r="P52" s="1"/>
      <c r="Q52" s="1"/>
      <c r="R52" s="1"/>
    </row>
    <row r="53" spans="1:18">
      <c r="A53" s="13"/>
      <c r="B53" s="81" t="s">
        <v>45</v>
      </c>
      <c r="C53" s="87"/>
      <c r="D53" s="88"/>
      <c r="E53" s="87"/>
      <c r="F53" s="88"/>
      <c r="G53" s="178">
        <f t="shared" si="0"/>
        <v>0</v>
      </c>
      <c r="H53" s="87"/>
      <c r="I53" s="87"/>
      <c r="J53" s="87"/>
      <c r="K53" s="178">
        <f t="shared" si="1"/>
        <v>0</v>
      </c>
      <c r="L53" s="94">
        <f t="shared" si="3"/>
        <v>0</v>
      </c>
      <c r="M53" s="110" t="str">
        <f t="shared" si="2"/>
        <v>Ei toimenpiteitä</v>
      </c>
      <c r="N53" s="1"/>
      <c r="O53" s="1"/>
      <c r="P53" s="1"/>
      <c r="Q53" s="1"/>
      <c r="R53" s="1"/>
    </row>
    <row r="54" spans="1:18">
      <c r="A54" s="13"/>
      <c r="B54" s="81" t="s">
        <v>99</v>
      </c>
      <c r="C54" s="87"/>
      <c r="D54" s="88"/>
      <c r="E54" s="87"/>
      <c r="F54" s="88"/>
      <c r="G54" s="178">
        <f t="shared" si="0"/>
        <v>0</v>
      </c>
      <c r="H54" s="87"/>
      <c r="I54" s="87"/>
      <c r="J54" s="87"/>
      <c r="K54" s="178">
        <f t="shared" si="1"/>
        <v>0</v>
      </c>
      <c r="L54" s="94">
        <f t="shared" si="3"/>
        <v>0</v>
      </c>
      <c r="M54" s="110" t="str">
        <f t="shared" si="2"/>
        <v>Ei toimenpiteitä</v>
      </c>
      <c r="N54" s="1"/>
      <c r="O54" s="1"/>
      <c r="P54" s="1"/>
      <c r="Q54" s="1"/>
      <c r="R54" s="1"/>
    </row>
    <row r="55" spans="1:18">
      <c r="A55" s="13"/>
      <c r="B55" s="81" t="s">
        <v>47</v>
      </c>
      <c r="C55" s="87"/>
      <c r="D55" s="88"/>
      <c r="E55" s="87"/>
      <c r="F55" s="88"/>
      <c r="G55" s="178">
        <f t="shared" si="0"/>
        <v>0</v>
      </c>
      <c r="H55" s="87"/>
      <c r="I55" s="87"/>
      <c r="J55" s="87"/>
      <c r="K55" s="178">
        <f t="shared" si="1"/>
        <v>0</v>
      </c>
      <c r="L55" s="94">
        <f t="shared" si="3"/>
        <v>0</v>
      </c>
      <c r="M55" s="110" t="str">
        <f t="shared" si="2"/>
        <v>Ei toimenpiteitä</v>
      </c>
      <c r="N55" s="1"/>
      <c r="O55" s="1"/>
      <c r="P55" s="1"/>
      <c r="Q55" s="1"/>
      <c r="R55" s="1"/>
    </row>
    <row r="56" spans="1:18">
      <c r="A56" s="13"/>
      <c r="B56" s="83" t="s">
        <v>38</v>
      </c>
      <c r="C56" s="87"/>
      <c r="D56" s="88"/>
      <c r="E56" s="87"/>
      <c r="F56" s="88"/>
      <c r="G56" s="178">
        <f t="shared" si="0"/>
        <v>0</v>
      </c>
      <c r="H56" s="87"/>
      <c r="I56" s="87"/>
      <c r="J56" s="87"/>
      <c r="K56" s="178">
        <f t="shared" si="1"/>
        <v>0</v>
      </c>
      <c r="L56" s="94">
        <f t="shared" si="3"/>
        <v>0</v>
      </c>
      <c r="M56" s="110" t="str">
        <f t="shared" si="2"/>
        <v>Ei toimenpiteitä</v>
      </c>
      <c r="N56" s="1"/>
      <c r="O56" s="1"/>
      <c r="P56" s="1"/>
      <c r="Q56" s="1"/>
      <c r="R56" s="1"/>
    </row>
    <row r="57" spans="1:18">
      <c r="A57" s="10" t="s">
        <v>50</v>
      </c>
      <c r="B57" s="18"/>
      <c r="C57" s="106"/>
      <c r="D57" s="107"/>
      <c r="E57" s="108"/>
      <c r="F57" s="107"/>
      <c r="G57" s="18"/>
      <c r="H57" s="106"/>
      <c r="I57" s="108"/>
      <c r="J57" s="108"/>
      <c r="K57" s="9"/>
      <c r="L57" s="94"/>
      <c r="M57" s="4"/>
      <c r="N57" s="1"/>
      <c r="O57" s="1"/>
      <c r="P57" s="1"/>
      <c r="Q57" s="1"/>
      <c r="R57" s="1"/>
    </row>
    <row r="58" spans="1:18">
      <c r="A58" s="13"/>
      <c r="B58" s="81" t="s">
        <v>171</v>
      </c>
      <c r="C58" s="87"/>
      <c r="D58" s="88"/>
      <c r="E58" s="87"/>
      <c r="F58" s="88"/>
      <c r="G58" s="178">
        <f t="shared" si="0"/>
        <v>0</v>
      </c>
      <c r="H58" s="87"/>
      <c r="I58" s="87"/>
      <c r="J58" s="87"/>
      <c r="K58" s="178">
        <f t="shared" si="1"/>
        <v>0</v>
      </c>
      <c r="L58" s="94">
        <f t="shared" si="3"/>
        <v>0</v>
      </c>
      <c r="M58" s="110" t="str">
        <f t="shared" si="2"/>
        <v>Ei toimenpiteitä</v>
      </c>
      <c r="N58" s="1"/>
      <c r="O58" s="1"/>
      <c r="P58" s="1"/>
      <c r="Q58" s="1"/>
      <c r="R58" s="1"/>
    </row>
    <row r="59" spans="1:18">
      <c r="A59" s="13"/>
      <c r="B59" s="81" t="s">
        <v>48</v>
      </c>
      <c r="C59" s="87"/>
      <c r="D59" s="88"/>
      <c r="E59" s="87"/>
      <c r="F59" s="88"/>
      <c r="G59" s="178">
        <f t="shared" si="0"/>
        <v>0</v>
      </c>
      <c r="H59" s="87"/>
      <c r="I59" s="87"/>
      <c r="J59" s="87"/>
      <c r="K59" s="178">
        <f t="shared" si="1"/>
        <v>0</v>
      </c>
      <c r="L59" s="94">
        <f t="shared" si="3"/>
        <v>0</v>
      </c>
      <c r="M59" s="110" t="str">
        <f t="shared" si="2"/>
        <v>Ei toimenpiteitä</v>
      </c>
      <c r="N59" s="1"/>
      <c r="O59" s="1"/>
      <c r="P59" s="1"/>
      <c r="Q59" s="1"/>
      <c r="R59" s="1"/>
    </row>
    <row r="60" spans="1:18">
      <c r="A60" s="13"/>
      <c r="B60" s="81" t="s">
        <v>49</v>
      </c>
      <c r="C60" s="87"/>
      <c r="D60" s="88"/>
      <c r="E60" s="87"/>
      <c r="F60" s="88"/>
      <c r="G60" s="178">
        <f t="shared" si="0"/>
        <v>0</v>
      </c>
      <c r="H60" s="87"/>
      <c r="I60" s="87"/>
      <c r="J60" s="87"/>
      <c r="K60" s="178">
        <f t="shared" si="1"/>
        <v>0</v>
      </c>
      <c r="L60" s="94">
        <f t="shared" si="3"/>
        <v>0</v>
      </c>
      <c r="M60" s="110" t="str">
        <f t="shared" si="2"/>
        <v>Ei toimenpiteitä</v>
      </c>
      <c r="N60" s="1"/>
      <c r="O60" s="1"/>
      <c r="P60" s="1"/>
      <c r="Q60" s="1"/>
      <c r="R60" s="1"/>
    </row>
    <row r="61" spans="1:18">
      <c r="A61" s="13"/>
      <c r="B61" s="81" t="s">
        <v>93</v>
      </c>
      <c r="C61" s="87"/>
      <c r="D61" s="88"/>
      <c r="E61" s="87"/>
      <c r="F61" s="88"/>
      <c r="G61" s="178">
        <f t="shared" si="0"/>
        <v>0</v>
      </c>
      <c r="H61" s="87"/>
      <c r="I61" s="87"/>
      <c r="J61" s="87"/>
      <c r="K61" s="178">
        <f t="shared" si="1"/>
        <v>0</v>
      </c>
      <c r="L61" s="94">
        <f t="shared" si="3"/>
        <v>0</v>
      </c>
      <c r="M61" s="110" t="str">
        <f t="shared" si="2"/>
        <v>Ei toimenpiteitä</v>
      </c>
      <c r="N61" s="1"/>
      <c r="O61" s="1"/>
      <c r="P61" s="1"/>
      <c r="Q61" s="1"/>
      <c r="R61" s="1"/>
    </row>
    <row r="62" spans="1:18">
      <c r="A62" s="13"/>
      <c r="B62" s="81" t="s">
        <v>117</v>
      </c>
      <c r="C62" s="87"/>
      <c r="D62" s="88"/>
      <c r="E62" s="87"/>
      <c r="F62" s="88"/>
      <c r="G62" s="178">
        <f t="shared" si="0"/>
        <v>0</v>
      </c>
      <c r="H62" s="87"/>
      <c r="I62" s="87"/>
      <c r="J62" s="87"/>
      <c r="K62" s="178">
        <f t="shared" si="1"/>
        <v>0</v>
      </c>
      <c r="L62" s="94">
        <f t="shared" si="3"/>
        <v>0</v>
      </c>
      <c r="M62" s="110" t="str">
        <f t="shared" si="2"/>
        <v>Ei toimenpiteitä</v>
      </c>
      <c r="N62" s="1"/>
      <c r="O62" s="1"/>
      <c r="P62" s="1"/>
      <c r="Q62" s="1"/>
      <c r="R62" s="1"/>
    </row>
    <row r="63" spans="1:18">
      <c r="A63" s="13"/>
      <c r="B63" s="81" t="s">
        <v>94</v>
      </c>
      <c r="C63" s="87"/>
      <c r="D63" s="88"/>
      <c r="E63" s="87"/>
      <c r="F63" s="88"/>
      <c r="G63" s="178">
        <f t="shared" si="0"/>
        <v>0</v>
      </c>
      <c r="H63" s="87"/>
      <c r="I63" s="87"/>
      <c r="J63" s="87"/>
      <c r="K63" s="178">
        <f t="shared" si="1"/>
        <v>0</v>
      </c>
      <c r="L63" s="94">
        <f t="shared" si="3"/>
        <v>0</v>
      </c>
      <c r="M63" s="110" t="str">
        <f t="shared" si="2"/>
        <v>Ei toimenpiteitä</v>
      </c>
      <c r="N63" s="1"/>
      <c r="O63" s="1"/>
      <c r="P63" s="1"/>
      <c r="Q63" s="1"/>
      <c r="R63" s="1"/>
    </row>
    <row r="64" spans="1:18">
      <c r="A64" s="13"/>
      <c r="B64" s="81" t="s">
        <v>17</v>
      </c>
      <c r="C64" s="87"/>
      <c r="D64" s="88"/>
      <c r="E64" s="87"/>
      <c r="F64" s="88"/>
      <c r="G64" s="178">
        <f t="shared" si="0"/>
        <v>0</v>
      </c>
      <c r="H64" s="87"/>
      <c r="I64" s="87"/>
      <c r="J64" s="87"/>
      <c r="K64" s="178">
        <f t="shared" si="1"/>
        <v>0</v>
      </c>
      <c r="L64" s="94">
        <f t="shared" si="3"/>
        <v>0</v>
      </c>
      <c r="M64" s="110" t="str">
        <f t="shared" si="2"/>
        <v>Ei toimenpiteitä</v>
      </c>
      <c r="N64" s="1"/>
      <c r="O64" s="1"/>
      <c r="P64" s="1"/>
      <c r="Q64" s="1"/>
      <c r="R64" s="1"/>
    </row>
    <row r="65" spans="1:18">
      <c r="A65" s="13"/>
      <c r="B65" s="81" t="s">
        <v>51</v>
      </c>
      <c r="C65" s="87"/>
      <c r="D65" s="88"/>
      <c r="E65" s="87"/>
      <c r="F65" s="88"/>
      <c r="G65" s="178">
        <f t="shared" si="0"/>
        <v>0</v>
      </c>
      <c r="H65" s="87"/>
      <c r="I65" s="87"/>
      <c r="J65" s="87"/>
      <c r="K65" s="178">
        <f t="shared" si="1"/>
        <v>0</v>
      </c>
      <c r="L65" s="94">
        <f t="shared" si="3"/>
        <v>0</v>
      </c>
      <c r="M65" s="110" t="str">
        <f t="shared" si="2"/>
        <v>Ei toimenpiteitä</v>
      </c>
      <c r="N65" s="1"/>
      <c r="O65" s="1"/>
      <c r="P65" s="1"/>
      <c r="Q65" s="1"/>
      <c r="R65" s="1"/>
    </row>
    <row r="66" spans="1:18">
      <c r="A66" s="13"/>
      <c r="B66" s="81" t="s">
        <v>172</v>
      </c>
      <c r="C66" s="87"/>
      <c r="D66" s="88"/>
      <c r="E66" s="87"/>
      <c r="F66" s="88"/>
      <c r="G66" s="178">
        <f t="shared" si="0"/>
        <v>0</v>
      </c>
      <c r="H66" s="87"/>
      <c r="I66" s="87"/>
      <c r="J66" s="87"/>
      <c r="K66" s="178">
        <f t="shared" si="1"/>
        <v>0</v>
      </c>
      <c r="L66" s="94">
        <f t="shared" si="3"/>
        <v>0</v>
      </c>
      <c r="M66" s="110" t="str">
        <f t="shared" si="2"/>
        <v>Ei toimenpiteitä</v>
      </c>
      <c r="N66" s="1"/>
      <c r="O66" s="1"/>
      <c r="P66" s="1"/>
      <c r="Q66" s="1"/>
      <c r="R66" s="1"/>
    </row>
    <row r="67" spans="1:18">
      <c r="A67" s="13"/>
      <c r="B67" s="81" t="s">
        <v>52</v>
      </c>
      <c r="C67" s="87"/>
      <c r="D67" s="88"/>
      <c r="E67" s="87"/>
      <c r="F67" s="88"/>
      <c r="G67" s="178">
        <f t="shared" si="0"/>
        <v>0</v>
      </c>
      <c r="H67" s="87"/>
      <c r="I67" s="87"/>
      <c r="J67" s="87"/>
      <c r="K67" s="178">
        <f t="shared" si="1"/>
        <v>0</v>
      </c>
      <c r="L67" s="94">
        <f t="shared" si="3"/>
        <v>0</v>
      </c>
      <c r="M67" s="110" t="str">
        <f t="shared" si="2"/>
        <v>Ei toimenpiteitä</v>
      </c>
      <c r="N67" s="1"/>
      <c r="O67" s="1"/>
      <c r="P67" s="1"/>
      <c r="Q67" s="1"/>
      <c r="R67" s="1"/>
    </row>
    <row r="68" spans="1:18">
      <c r="A68" s="13"/>
      <c r="B68" s="83" t="s">
        <v>38</v>
      </c>
      <c r="C68" s="87"/>
      <c r="D68" s="88"/>
      <c r="E68" s="87"/>
      <c r="F68" s="88"/>
      <c r="G68" s="178">
        <f t="shared" si="0"/>
        <v>0</v>
      </c>
      <c r="H68" s="87"/>
      <c r="I68" s="87"/>
      <c r="J68" s="87"/>
      <c r="K68" s="178">
        <f t="shared" si="1"/>
        <v>0</v>
      </c>
      <c r="L68" s="94">
        <f t="shared" si="3"/>
        <v>0</v>
      </c>
      <c r="M68" s="110" t="str">
        <f t="shared" si="2"/>
        <v>Ei toimenpiteitä</v>
      </c>
      <c r="N68" s="1"/>
      <c r="O68" s="1"/>
      <c r="P68" s="1"/>
      <c r="Q68" s="1"/>
      <c r="R68" s="1"/>
    </row>
    <row r="69" spans="1:18">
      <c r="A69" s="10" t="s">
        <v>37</v>
      </c>
      <c r="B69" s="18"/>
      <c r="C69" s="106"/>
      <c r="D69" s="107"/>
      <c r="E69" s="108"/>
      <c r="F69" s="107"/>
      <c r="G69" s="18"/>
      <c r="H69" s="106"/>
      <c r="I69" s="108"/>
      <c r="J69" s="108"/>
      <c r="K69" s="9"/>
      <c r="L69" s="94"/>
      <c r="M69" s="4"/>
      <c r="N69" s="1"/>
      <c r="O69" s="1"/>
      <c r="P69" s="1"/>
      <c r="Q69" s="1"/>
      <c r="R69" s="1"/>
    </row>
    <row r="70" spans="1:18">
      <c r="A70" s="13"/>
      <c r="B70" s="81" t="s">
        <v>55</v>
      </c>
      <c r="C70" s="87"/>
      <c r="D70" s="88"/>
      <c r="E70" s="87"/>
      <c r="F70" s="88"/>
      <c r="G70" s="178">
        <f t="shared" si="0"/>
        <v>0</v>
      </c>
      <c r="H70" s="87"/>
      <c r="I70" s="87"/>
      <c r="J70" s="87"/>
      <c r="K70" s="178">
        <f t="shared" si="1"/>
        <v>0</v>
      </c>
      <c r="L70" s="94">
        <f t="shared" si="3"/>
        <v>0</v>
      </c>
      <c r="M70" s="110" t="str">
        <f t="shared" si="2"/>
        <v>Ei toimenpiteitä</v>
      </c>
      <c r="N70" s="1"/>
      <c r="O70" s="1"/>
      <c r="P70" s="1"/>
      <c r="Q70" s="1"/>
      <c r="R70" s="1"/>
    </row>
    <row r="71" spans="1:18">
      <c r="A71" s="13"/>
      <c r="B71" s="81" t="s">
        <v>54</v>
      </c>
      <c r="C71" s="87"/>
      <c r="D71" s="88"/>
      <c r="E71" s="87"/>
      <c r="F71" s="88"/>
      <c r="G71" s="178">
        <f t="shared" si="0"/>
        <v>0</v>
      </c>
      <c r="H71" s="87"/>
      <c r="I71" s="87"/>
      <c r="J71" s="87"/>
      <c r="K71" s="178">
        <f t="shared" si="1"/>
        <v>0</v>
      </c>
      <c r="L71" s="94">
        <f t="shared" si="3"/>
        <v>0</v>
      </c>
      <c r="M71" s="110" t="str">
        <f t="shared" si="2"/>
        <v>Ei toimenpiteitä</v>
      </c>
      <c r="N71" s="1"/>
      <c r="O71" s="1"/>
      <c r="P71" s="1"/>
      <c r="Q71" s="1"/>
      <c r="R71" s="1"/>
    </row>
    <row r="72" spans="1:18">
      <c r="A72" s="13"/>
      <c r="B72" s="81" t="s">
        <v>53</v>
      </c>
      <c r="C72" s="87"/>
      <c r="D72" s="88"/>
      <c r="E72" s="87"/>
      <c r="F72" s="88"/>
      <c r="G72" s="178">
        <f t="shared" si="0"/>
        <v>0</v>
      </c>
      <c r="H72" s="87"/>
      <c r="I72" s="87"/>
      <c r="J72" s="87"/>
      <c r="K72" s="178">
        <f t="shared" si="1"/>
        <v>0</v>
      </c>
      <c r="L72" s="94">
        <f t="shared" si="3"/>
        <v>0</v>
      </c>
      <c r="M72" s="110" t="str">
        <f t="shared" si="2"/>
        <v>Ei toimenpiteitä</v>
      </c>
      <c r="N72" s="1"/>
      <c r="O72" s="1"/>
      <c r="P72" s="1"/>
      <c r="Q72" s="1"/>
      <c r="R72" s="1"/>
    </row>
    <row r="73" spans="1:18">
      <c r="A73" s="13"/>
      <c r="B73" s="81" t="s">
        <v>56</v>
      </c>
      <c r="C73" s="87"/>
      <c r="D73" s="88"/>
      <c r="E73" s="87"/>
      <c r="F73" s="88"/>
      <c r="G73" s="178">
        <f t="shared" si="0"/>
        <v>0</v>
      </c>
      <c r="H73" s="87"/>
      <c r="I73" s="87"/>
      <c r="J73" s="87"/>
      <c r="K73" s="178">
        <f t="shared" si="1"/>
        <v>0</v>
      </c>
      <c r="L73" s="94">
        <f t="shared" ref="L73:L136" si="4">G73+K73</f>
        <v>0</v>
      </c>
      <c r="M73" s="110" t="str">
        <f t="shared" ref="M73:M136" si="5">IF(L73=0,"Ei toimenpiteitä","Kirjoita tähän mitä tehdään")</f>
        <v>Ei toimenpiteitä</v>
      </c>
      <c r="N73" s="1"/>
      <c r="O73" s="1"/>
      <c r="P73" s="1"/>
      <c r="Q73" s="1"/>
      <c r="R73" s="1"/>
    </row>
    <row r="74" spans="1:18">
      <c r="A74" s="13"/>
      <c r="B74" s="81" t="s">
        <v>100</v>
      </c>
      <c r="C74" s="87"/>
      <c r="D74" s="88"/>
      <c r="E74" s="87"/>
      <c r="F74" s="88"/>
      <c r="G74" s="178">
        <f t="shared" si="0"/>
        <v>0</v>
      </c>
      <c r="H74" s="87"/>
      <c r="I74" s="87"/>
      <c r="J74" s="87"/>
      <c r="K74" s="178">
        <f t="shared" si="1"/>
        <v>0</v>
      </c>
      <c r="L74" s="94">
        <f t="shared" si="4"/>
        <v>0</v>
      </c>
      <c r="M74" s="110" t="str">
        <f t="shared" si="5"/>
        <v>Ei toimenpiteitä</v>
      </c>
      <c r="N74" s="1"/>
      <c r="O74" s="1"/>
      <c r="P74" s="1"/>
      <c r="Q74" s="1"/>
      <c r="R74" s="1"/>
    </row>
    <row r="75" spans="1:18">
      <c r="A75" s="13"/>
      <c r="B75" s="81" t="s">
        <v>57</v>
      </c>
      <c r="C75" s="87"/>
      <c r="D75" s="88"/>
      <c r="E75" s="87"/>
      <c r="F75" s="88"/>
      <c r="G75" s="178">
        <f t="shared" si="0"/>
        <v>0</v>
      </c>
      <c r="H75" s="87"/>
      <c r="I75" s="87"/>
      <c r="J75" s="87"/>
      <c r="K75" s="178">
        <f t="shared" si="1"/>
        <v>0</v>
      </c>
      <c r="L75" s="94">
        <f t="shared" si="4"/>
        <v>0</v>
      </c>
      <c r="M75" s="110" t="str">
        <f t="shared" si="5"/>
        <v>Ei toimenpiteitä</v>
      </c>
      <c r="N75" s="1"/>
      <c r="O75" s="1"/>
      <c r="P75" s="1"/>
      <c r="Q75" s="1"/>
      <c r="R75" s="1"/>
    </row>
    <row r="76" spans="1:18">
      <c r="A76" s="13"/>
      <c r="B76" s="81" t="s">
        <v>101</v>
      </c>
      <c r="C76" s="87"/>
      <c r="D76" s="88"/>
      <c r="E76" s="87"/>
      <c r="F76" s="88"/>
      <c r="G76" s="178">
        <f t="shared" si="0"/>
        <v>0</v>
      </c>
      <c r="H76" s="87"/>
      <c r="I76" s="87"/>
      <c r="J76" s="87"/>
      <c r="K76" s="178">
        <f t="shared" si="1"/>
        <v>0</v>
      </c>
      <c r="L76" s="94">
        <f t="shared" si="4"/>
        <v>0</v>
      </c>
      <c r="M76" s="110" t="str">
        <f t="shared" si="5"/>
        <v>Ei toimenpiteitä</v>
      </c>
      <c r="N76" s="1"/>
      <c r="O76" s="1"/>
      <c r="P76" s="1"/>
      <c r="Q76" s="1"/>
      <c r="R76" s="1"/>
    </row>
    <row r="77" spans="1:18">
      <c r="A77" s="13"/>
      <c r="B77" s="83" t="s">
        <v>38</v>
      </c>
      <c r="C77" s="87"/>
      <c r="D77" s="88"/>
      <c r="E77" s="87"/>
      <c r="F77" s="88"/>
      <c r="G77" s="178">
        <f t="shared" si="0"/>
        <v>0</v>
      </c>
      <c r="H77" s="87"/>
      <c r="I77" s="87"/>
      <c r="J77" s="87"/>
      <c r="K77" s="178">
        <f t="shared" si="1"/>
        <v>0</v>
      </c>
      <c r="L77" s="94">
        <f t="shared" si="4"/>
        <v>0</v>
      </c>
      <c r="M77" s="110" t="str">
        <f t="shared" si="5"/>
        <v>Ei toimenpiteitä</v>
      </c>
      <c r="N77" s="1"/>
      <c r="O77" s="1"/>
      <c r="P77" s="1"/>
      <c r="Q77" s="1"/>
      <c r="R77" s="1"/>
    </row>
    <row r="78" spans="1:18">
      <c r="A78" s="10" t="s">
        <v>58</v>
      </c>
      <c r="B78" s="18"/>
      <c r="C78" s="106"/>
      <c r="D78" s="107"/>
      <c r="E78" s="108"/>
      <c r="F78" s="107"/>
      <c r="G78" s="18"/>
      <c r="H78" s="106"/>
      <c r="I78" s="108"/>
      <c r="J78" s="108"/>
      <c r="K78" s="9"/>
      <c r="L78" s="94"/>
      <c r="M78" s="4"/>
      <c r="N78" s="1"/>
      <c r="O78" s="1"/>
      <c r="P78" s="1"/>
      <c r="Q78" s="1"/>
      <c r="R78" s="1"/>
    </row>
    <row r="79" spans="1:18">
      <c r="A79" s="13"/>
      <c r="B79" s="81" t="s">
        <v>102</v>
      </c>
      <c r="C79" s="87"/>
      <c r="D79" s="88"/>
      <c r="E79" s="87"/>
      <c r="F79" s="88"/>
      <c r="G79" s="178">
        <f t="shared" si="0"/>
        <v>0</v>
      </c>
      <c r="H79" s="87"/>
      <c r="I79" s="87"/>
      <c r="J79" s="87"/>
      <c r="K79" s="178">
        <f t="shared" si="1"/>
        <v>0</v>
      </c>
      <c r="L79" s="94">
        <f t="shared" si="4"/>
        <v>0</v>
      </c>
      <c r="M79" s="110" t="str">
        <f t="shared" si="5"/>
        <v>Ei toimenpiteitä</v>
      </c>
      <c r="N79" s="1"/>
      <c r="O79" s="1"/>
      <c r="P79" s="1"/>
      <c r="Q79" s="1"/>
      <c r="R79" s="1"/>
    </row>
    <row r="80" spans="1:18">
      <c r="A80" s="13"/>
      <c r="B80" s="81" t="s">
        <v>103</v>
      </c>
      <c r="C80" s="87"/>
      <c r="D80" s="88"/>
      <c r="E80" s="87"/>
      <c r="F80" s="88"/>
      <c r="G80" s="178">
        <f t="shared" si="0"/>
        <v>0</v>
      </c>
      <c r="H80" s="87"/>
      <c r="I80" s="87"/>
      <c r="J80" s="87"/>
      <c r="K80" s="178">
        <f t="shared" si="1"/>
        <v>0</v>
      </c>
      <c r="L80" s="94">
        <f t="shared" si="4"/>
        <v>0</v>
      </c>
      <c r="M80" s="110" t="str">
        <f t="shared" si="5"/>
        <v>Ei toimenpiteitä</v>
      </c>
      <c r="N80" s="1"/>
      <c r="O80" s="1"/>
      <c r="P80" s="1"/>
      <c r="Q80" s="1"/>
      <c r="R80" s="1"/>
    </row>
    <row r="81" spans="1:18">
      <c r="A81" s="13"/>
      <c r="B81" s="81" t="s">
        <v>68</v>
      </c>
      <c r="C81" s="87"/>
      <c r="D81" s="88"/>
      <c r="E81" s="87"/>
      <c r="F81" s="88"/>
      <c r="G81" s="178">
        <f t="shared" si="0"/>
        <v>0</v>
      </c>
      <c r="H81" s="87"/>
      <c r="I81" s="87"/>
      <c r="J81" s="87"/>
      <c r="K81" s="178">
        <f t="shared" si="1"/>
        <v>0</v>
      </c>
      <c r="L81" s="94">
        <f t="shared" si="4"/>
        <v>0</v>
      </c>
      <c r="M81" s="110" t="str">
        <f t="shared" si="5"/>
        <v>Ei toimenpiteitä</v>
      </c>
      <c r="N81" s="1"/>
      <c r="O81" s="1"/>
      <c r="P81" s="1"/>
      <c r="Q81" s="1"/>
      <c r="R81" s="1"/>
    </row>
    <row r="82" spans="1:18">
      <c r="A82" s="13"/>
      <c r="B82" s="83" t="s">
        <v>38</v>
      </c>
      <c r="C82" s="87"/>
      <c r="D82" s="88"/>
      <c r="E82" s="87"/>
      <c r="F82" s="88"/>
      <c r="G82" s="178">
        <f t="shared" si="0"/>
        <v>0</v>
      </c>
      <c r="H82" s="87"/>
      <c r="I82" s="87"/>
      <c r="J82" s="87"/>
      <c r="K82" s="178">
        <f t="shared" si="1"/>
        <v>0</v>
      </c>
      <c r="L82" s="94">
        <f t="shared" si="4"/>
        <v>0</v>
      </c>
      <c r="M82" s="110" t="str">
        <f t="shared" si="5"/>
        <v>Ei toimenpiteitä</v>
      </c>
      <c r="N82" s="1"/>
      <c r="O82" s="1"/>
      <c r="P82" s="1"/>
      <c r="Q82" s="1"/>
      <c r="R82" s="1"/>
    </row>
    <row r="83" spans="1:18">
      <c r="A83" s="10" t="s">
        <v>59</v>
      </c>
      <c r="B83" s="18"/>
      <c r="C83" s="106"/>
      <c r="D83" s="107"/>
      <c r="E83" s="108"/>
      <c r="F83" s="107"/>
      <c r="G83" s="18"/>
      <c r="H83" s="106"/>
      <c r="I83" s="108"/>
      <c r="J83" s="108"/>
      <c r="K83" s="9"/>
      <c r="L83" s="94"/>
      <c r="M83" s="4"/>
      <c r="N83" s="1"/>
      <c r="O83" s="1"/>
      <c r="P83" s="1"/>
      <c r="Q83" s="1"/>
      <c r="R83" s="1"/>
    </row>
    <row r="84" spans="1:18">
      <c r="A84" s="13"/>
      <c r="B84" s="81" t="s">
        <v>16</v>
      </c>
      <c r="C84" s="87"/>
      <c r="D84" s="88"/>
      <c r="E84" s="87"/>
      <c r="F84" s="88"/>
      <c r="G84" s="178">
        <f t="shared" si="0"/>
        <v>0</v>
      </c>
      <c r="H84" s="87"/>
      <c r="I84" s="87"/>
      <c r="J84" s="87"/>
      <c r="K84" s="178">
        <f t="shared" si="1"/>
        <v>0</v>
      </c>
      <c r="L84" s="94">
        <f t="shared" si="4"/>
        <v>0</v>
      </c>
      <c r="M84" s="110" t="str">
        <f t="shared" si="5"/>
        <v>Ei toimenpiteitä</v>
      </c>
      <c r="N84" s="1"/>
      <c r="O84" s="1"/>
      <c r="P84" s="1"/>
      <c r="Q84" s="1"/>
      <c r="R84" s="1"/>
    </row>
    <row r="85" spans="1:18">
      <c r="A85" s="13"/>
      <c r="B85" s="81" t="s">
        <v>60</v>
      </c>
      <c r="C85" s="87"/>
      <c r="D85" s="88"/>
      <c r="E85" s="87"/>
      <c r="F85" s="88"/>
      <c r="G85" s="178">
        <f t="shared" si="0"/>
        <v>0</v>
      </c>
      <c r="H85" s="87"/>
      <c r="I85" s="87"/>
      <c r="J85" s="87"/>
      <c r="K85" s="178">
        <f t="shared" si="1"/>
        <v>0</v>
      </c>
      <c r="L85" s="94">
        <f t="shared" si="4"/>
        <v>0</v>
      </c>
      <c r="M85" s="110" t="str">
        <f t="shared" si="5"/>
        <v>Ei toimenpiteitä</v>
      </c>
      <c r="N85" s="1"/>
      <c r="O85" s="1"/>
      <c r="P85" s="1"/>
      <c r="Q85" s="1"/>
      <c r="R85" s="1"/>
    </row>
    <row r="86" spans="1:18">
      <c r="A86" s="13"/>
      <c r="B86" s="81" t="s">
        <v>61</v>
      </c>
      <c r="C86" s="87"/>
      <c r="D86" s="88"/>
      <c r="E86" s="87"/>
      <c r="F86" s="88"/>
      <c r="G86" s="178">
        <f t="shared" si="0"/>
        <v>0</v>
      </c>
      <c r="H86" s="87"/>
      <c r="I86" s="87"/>
      <c r="J86" s="87"/>
      <c r="K86" s="178">
        <f t="shared" si="1"/>
        <v>0</v>
      </c>
      <c r="L86" s="94">
        <f t="shared" si="4"/>
        <v>0</v>
      </c>
      <c r="M86" s="110" t="str">
        <f t="shared" si="5"/>
        <v>Ei toimenpiteitä</v>
      </c>
      <c r="N86" s="1"/>
      <c r="O86" s="1"/>
      <c r="P86" s="1"/>
      <c r="Q86" s="1"/>
      <c r="R86" s="1"/>
    </row>
    <row r="87" spans="1:18">
      <c r="A87" s="13"/>
      <c r="B87" s="81" t="s">
        <v>104</v>
      </c>
      <c r="C87" s="87"/>
      <c r="D87" s="88"/>
      <c r="E87" s="87"/>
      <c r="F87" s="88"/>
      <c r="G87" s="178">
        <f t="shared" si="0"/>
        <v>0</v>
      </c>
      <c r="H87" s="87"/>
      <c r="I87" s="87"/>
      <c r="J87" s="87"/>
      <c r="K87" s="178">
        <f t="shared" si="1"/>
        <v>0</v>
      </c>
      <c r="L87" s="94">
        <f t="shared" si="4"/>
        <v>0</v>
      </c>
      <c r="M87" s="110" t="str">
        <f t="shared" si="5"/>
        <v>Ei toimenpiteitä</v>
      </c>
      <c r="N87" s="1"/>
      <c r="O87" s="1"/>
      <c r="P87" s="1"/>
      <c r="Q87" s="1"/>
      <c r="R87" s="1"/>
    </row>
    <row r="88" spans="1:18">
      <c r="A88" s="13"/>
      <c r="B88" s="81" t="s">
        <v>69</v>
      </c>
      <c r="C88" s="87"/>
      <c r="D88" s="88"/>
      <c r="E88" s="87"/>
      <c r="F88" s="88"/>
      <c r="G88" s="178">
        <f t="shared" si="0"/>
        <v>0</v>
      </c>
      <c r="H88" s="87"/>
      <c r="I88" s="87"/>
      <c r="J88" s="87"/>
      <c r="K88" s="178">
        <f t="shared" si="1"/>
        <v>0</v>
      </c>
      <c r="L88" s="94">
        <f t="shared" si="4"/>
        <v>0</v>
      </c>
      <c r="M88" s="110" t="str">
        <f t="shared" si="5"/>
        <v>Ei toimenpiteitä</v>
      </c>
      <c r="N88" s="1"/>
      <c r="O88" s="1"/>
      <c r="P88" s="1"/>
      <c r="Q88" s="1"/>
      <c r="R88" s="1"/>
    </row>
    <row r="89" spans="1:18">
      <c r="A89" s="13"/>
      <c r="B89" s="81" t="s">
        <v>105</v>
      </c>
      <c r="C89" s="87"/>
      <c r="D89" s="88"/>
      <c r="E89" s="87"/>
      <c r="F89" s="88"/>
      <c r="G89" s="178">
        <f t="shared" si="0"/>
        <v>0</v>
      </c>
      <c r="H89" s="87"/>
      <c r="I89" s="87"/>
      <c r="J89" s="87"/>
      <c r="K89" s="178">
        <f t="shared" si="1"/>
        <v>0</v>
      </c>
      <c r="L89" s="94">
        <f t="shared" si="4"/>
        <v>0</v>
      </c>
      <c r="M89" s="110" t="str">
        <f t="shared" si="5"/>
        <v>Ei toimenpiteitä</v>
      </c>
      <c r="N89" s="1"/>
      <c r="O89" s="1"/>
      <c r="P89" s="1"/>
      <c r="Q89" s="1"/>
      <c r="R89" s="1"/>
    </row>
    <row r="90" spans="1:18">
      <c r="A90" s="13"/>
      <c r="B90" s="81" t="s">
        <v>62</v>
      </c>
      <c r="C90" s="87"/>
      <c r="D90" s="88"/>
      <c r="E90" s="87"/>
      <c r="F90" s="88"/>
      <c r="G90" s="178">
        <f t="shared" si="0"/>
        <v>0</v>
      </c>
      <c r="H90" s="87"/>
      <c r="I90" s="87"/>
      <c r="J90" s="87"/>
      <c r="K90" s="178">
        <f t="shared" si="1"/>
        <v>0</v>
      </c>
      <c r="L90" s="94">
        <f t="shared" si="4"/>
        <v>0</v>
      </c>
      <c r="M90" s="110" t="str">
        <f t="shared" si="5"/>
        <v>Ei toimenpiteitä</v>
      </c>
      <c r="N90" s="1"/>
      <c r="O90" s="1"/>
      <c r="P90" s="1"/>
      <c r="Q90" s="1"/>
      <c r="R90" s="1"/>
    </row>
    <row r="91" spans="1:18">
      <c r="A91" s="13"/>
      <c r="B91" s="81" t="s">
        <v>63</v>
      </c>
      <c r="C91" s="87"/>
      <c r="D91" s="88"/>
      <c r="E91" s="87"/>
      <c r="F91" s="88"/>
      <c r="G91" s="178">
        <f t="shared" si="0"/>
        <v>0</v>
      </c>
      <c r="H91" s="87"/>
      <c r="I91" s="87"/>
      <c r="J91" s="87"/>
      <c r="K91" s="178">
        <f t="shared" si="1"/>
        <v>0</v>
      </c>
      <c r="L91" s="94">
        <f t="shared" si="4"/>
        <v>0</v>
      </c>
      <c r="M91" s="110" t="str">
        <f t="shared" si="5"/>
        <v>Ei toimenpiteitä</v>
      </c>
      <c r="N91" s="1"/>
      <c r="O91" s="1"/>
      <c r="P91" s="1"/>
      <c r="Q91" s="1"/>
      <c r="R91" s="1"/>
    </row>
    <row r="92" spans="1:18">
      <c r="A92" s="13"/>
      <c r="B92" s="81" t="s">
        <v>173</v>
      </c>
      <c r="C92" s="87"/>
      <c r="D92" s="88"/>
      <c r="E92" s="87"/>
      <c r="F92" s="88"/>
      <c r="G92" s="178">
        <f t="shared" si="0"/>
        <v>0</v>
      </c>
      <c r="H92" s="87"/>
      <c r="I92" s="87"/>
      <c r="J92" s="87"/>
      <c r="K92" s="178">
        <f t="shared" si="1"/>
        <v>0</v>
      </c>
      <c r="L92" s="94">
        <f t="shared" si="4"/>
        <v>0</v>
      </c>
      <c r="M92" s="110" t="str">
        <f t="shared" si="5"/>
        <v>Ei toimenpiteitä</v>
      </c>
      <c r="N92" s="1"/>
      <c r="O92" s="1"/>
      <c r="P92" s="1"/>
      <c r="Q92" s="1"/>
      <c r="R92" s="1"/>
    </row>
    <row r="93" spans="1:18">
      <c r="A93" s="13"/>
      <c r="B93" s="81" t="s">
        <v>118</v>
      </c>
      <c r="C93" s="87"/>
      <c r="D93" s="88"/>
      <c r="E93" s="87"/>
      <c r="F93" s="88"/>
      <c r="G93" s="178">
        <f t="shared" si="0"/>
        <v>0</v>
      </c>
      <c r="H93" s="87"/>
      <c r="I93" s="87"/>
      <c r="J93" s="87"/>
      <c r="K93" s="178">
        <f t="shared" si="1"/>
        <v>0</v>
      </c>
      <c r="L93" s="94">
        <f t="shared" si="4"/>
        <v>0</v>
      </c>
      <c r="M93" s="110" t="str">
        <f t="shared" si="5"/>
        <v>Ei toimenpiteitä</v>
      </c>
      <c r="N93" s="1"/>
      <c r="O93" s="1"/>
      <c r="P93" s="1"/>
      <c r="Q93" s="1"/>
      <c r="R93" s="1"/>
    </row>
    <row r="94" spans="1:18">
      <c r="A94" s="13"/>
      <c r="B94" s="81" t="s">
        <v>64</v>
      </c>
      <c r="C94" s="87"/>
      <c r="D94" s="88"/>
      <c r="E94" s="87"/>
      <c r="F94" s="88"/>
      <c r="G94" s="178">
        <f t="shared" si="0"/>
        <v>0</v>
      </c>
      <c r="H94" s="87"/>
      <c r="I94" s="87"/>
      <c r="J94" s="87"/>
      <c r="K94" s="178">
        <f t="shared" si="1"/>
        <v>0</v>
      </c>
      <c r="L94" s="94">
        <f t="shared" si="4"/>
        <v>0</v>
      </c>
      <c r="M94" s="110" t="str">
        <f t="shared" si="5"/>
        <v>Ei toimenpiteitä</v>
      </c>
      <c r="N94" s="1"/>
      <c r="O94" s="1"/>
      <c r="P94" s="1"/>
      <c r="Q94" s="1"/>
      <c r="R94" s="1"/>
    </row>
    <row r="95" spans="1:18">
      <c r="A95" s="13"/>
      <c r="B95" s="81" t="s">
        <v>106</v>
      </c>
      <c r="C95" s="87"/>
      <c r="D95" s="88"/>
      <c r="E95" s="87"/>
      <c r="F95" s="88"/>
      <c r="G95" s="178">
        <f t="shared" si="0"/>
        <v>0</v>
      </c>
      <c r="H95" s="87"/>
      <c r="I95" s="87"/>
      <c r="J95" s="87"/>
      <c r="K95" s="178">
        <f t="shared" si="1"/>
        <v>0</v>
      </c>
      <c r="L95" s="94">
        <f t="shared" si="4"/>
        <v>0</v>
      </c>
      <c r="M95" s="110" t="str">
        <f t="shared" si="5"/>
        <v>Ei toimenpiteitä</v>
      </c>
      <c r="N95" s="1"/>
      <c r="O95" s="1"/>
      <c r="P95" s="1"/>
      <c r="Q95" s="1"/>
      <c r="R95" s="1"/>
    </row>
    <row r="96" spans="1:18">
      <c r="A96" s="13"/>
      <c r="B96" s="83" t="s">
        <v>38</v>
      </c>
      <c r="C96" s="87"/>
      <c r="D96" s="88"/>
      <c r="E96" s="87"/>
      <c r="F96" s="88"/>
      <c r="G96" s="178">
        <f t="shared" si="0"/>
        <v>0</v>
      </c>
      <c r="H96" s="87"/>
      <c r="I96" s="87"/>
      <c r="J96" s="87"/>
      <c r="K96" s="178">
        <f t="shared" si="1"/>
        <v>0</v>
      </c>
      <c r="L96" s="94">
        <f t="shared" si="4"/>
        <v>0</v>
      </c>
      <c r="M96" s="110" t="str">
        <f t="shared" si="5"/>
        <v>Ei toimenpiteitä</v>
      </c>
      <c r="N96" s="1"/>
      <c r="O96" s="1"/>
      <c r="P96" s="1"/>
      <c r="Q96" s="1"/>
      <c r="R96" s="1"/>
    </row>
    <row r="97" spans="1:18">
      <c r="A97" s="10" t="s">
        <v>67</v>
      </c>
      <c r="B97" s="18"/>
      <c r="C97" s="106"/>
      <c r="D97" s="107"/>
      <c r="E97" s="108"/>
      <c r="F97" s="107"/>
      <c r="G97" s="18"/>
      <c r="H97" s="106"/>
      <c r="I97" s="108"/>
      <c r="J97" s="108"/>
      <c r="K97" s="9">
        <f t="shared" si="1"/>
        <v>0</v>
      </c>
      <c r="L97" s="94"/>
      <c r="M97" s="4"/>
      <c r="N97" s="1"/>
      <c r="O97" s="1"/>
      <c r="P97" s="1"/>
      <c r="Q97" s="1"/>
      <c r="R97" s="1"/>
    </row>
    <row r="98" spans="1:18">
      <c r="A98" s="13"/>
      <c r="B98" s="81" t="s">
        <v>65</v>
      </c>
      <c r="C98" s="87"/>
      <c r="D98" s="88"/>
      <c r="E98" s="87"/>
      <c r="F98" s="88"/>
      <c r="G98" s="178">
        <f t="shared" si="0"/>
        <v>0</v>
      </c>
      <c r="H98" s="87"/>
      <c r="I98" s="87"/>
      <c r="J98" s="87"/>
      <c r="K98" s="178">
        <f t="shared" si="1"/>
        <v>0</v>
      </c>
      <c r="L98" s="94">
        <f t="shared" si="4"/>
        <v>0</v>
      </c>
      <c r="M98" s="110" t="str">
        <f t="shared" si="5"/>
        <v>Ei toimenpiteitä</v>
      </c>
      <c r="N98" s="1"/>
      <c r="O98" s="1"/>
      <c r="P98" s="1"/>
      <c r="Q98" s="1"/>
      <c r="R98" s="1"/>
    </row>
    <row r="99" spans="1:18">
      <c r="A99" s="13"/>
      <c r="B99" s="81" t="s">
        <v>66</v>
      </c>
      <c r="C99" s="87"/>
      <c r="D99" s="88"/>
      <c r="E99" s="87"/>
      <c r="F99" s="88"/>
      <c r="G99" s="178">
        <f t="shared" si="0"/>
        <v>0</v>
      </c>
      <c r="H99" s="87"/>
      <c r="I99" s="87"/>
      <c r="J99" s="87"/>
      <c r="K99" s="178">
        <f t="shared" si="1"/>
        <v>0</v>
      </c>
      <c r="L99" s="94">
        <f t="shared" si="4"/>
        <v>0</v>
      </c>
      <c r="M99" s="110" t="str">
        <f t="shared" si="5"/>
        <v>Ei toimenpiteitä</v>
      </c>
      <c r="N99" s="1"/>
      <c r="O99" s="1"/>
      <c r="P99" s="1"/>
      <c r="Q99" s="1"/>
      <c r="R99" s="1"/>
    </row>
    <row r="100" spans="1:18">
      <c r="A100" s="13"/>
      <c r="B100" s="81" t="s">
        <v>70</v>
      </c>
      <c r="C100" s="87"/>
      <c r="D100" s="88"/>
      <c r="E100" s="87"/>
      <c r="F100" s="88"/>
      <c r="G100" s="178">
        <f t="shared" si="0"/>
        <v>0</v>
      </c>
      <c r="H100" s="87"/>
      <c r="I100" s="87"/>
      <c r="J100" s="87"/>
      <c r="K100" s="178">
        <f t="shared" si="1"/>
        <v>0</v>
      </c>
      <c r="L100" s="94">
        <f t="shared" si="4"/>
        <v>0</v>
      </c>
      <c r="M100" s="110" t="str">
        <f t="shared" si="5"/>
        <v>Ei toimenpiteitä</v>
      </c>
      <c r="N100" s="1"/>
      <c r="O100" s="1"/>
      <c r="P100" s="1"/>
      <c r="Q100" s="1"/>
      <c r="R100" s="1"/>
    </row>
    <row r="101" spans="1:18">
      <c r="A101" s="13"/>
      <c r="B101" s="81" t="s">
        <v>111</v>
      </c>
      <c r="C101" s="87"/>
      <c r="D101" s="88"/>
      <c r="E101" s="87"/>
      <c r="F101" s="88"/>
      <c r="G101" s="178">
        <f t="shared" si="0"/>
        <v>0</v>
      </c>
      <c r="H101" s="87"/>
      <c r="I101" s="87"/>
      <c r="J101" s="87"/>
      <c r="K101" s="178">
        <f t="shared" si="1"/>
        <v>0</v>
      </c>
      <c r="L101" s="94">
        <f t="shared" si="4"/>
        <v>0</v>
      </c>
      <c r="M101" s="110" t="str">
        <f t="shared" si="5"/>
        <v>Ei toimenpiteitä</v>
      </c>
      <c r="N101" s="1"/>
      <c r="O101" s="1"/>
      <c r="P101" s="1"/>
      <c r="Q101" s="1"/>
      <c r="R101" s="1"/>
    </row>
    <row r="102" spans="1:18">
      <c r="A102" s="13"/>
      <c r="B102" s="83" t="s">
        <v>38</v>
      </c>
      <c r="C102" s="87"/>
      <c r="D102" s="88"/>
      <c r="E102" s="87"/>
      <c r="F102" s="88"/>
      <c r="G102" s="178">
        <f t="shared" si="0"/>
        <v>0</v>
      </c>
      <c r="H102" s="87"/>
      <c r="I102" s="87"/>
      <c r="J102" s="87"/>
      <c r="K102" s="178">
        <f t="shared" si="1"/>
        <v>0</v>
      </c>
      <c r="L102" s="94">
        <f t="shared" si="4"/>
        <v>0</v>
      </c>
      <c r="M102" s="110" t="str">
        <f t="shared" si="5"/>
        <v>Ei toimenpiteitä</v>
      </c>
      <c r="N102" s="1"/>
      <c r="O102" s="1"/>
      <c r="P102" s="1"/>
      <c r="Q102" s="1"/>
      <c r="R102" s="1"/>
    </row>
    <row r="103" spans="1:18">
      <c r="A103" s="10" t="s">
        <v>78</v>
      </c>
      <c r="B103" s="18"/>
      <c r="C103" s="106"/>
      <c r="D103" s="107"/>
      <c r="E103" s="108"/>
      <c r="F103" s="107"/>
      <c r="G103" s="18"/>
      <c r="H103" s="106"/>
      <c r="I103" s="108"/>
      <c r="J103" s="108"/>
      <c r="K103" s="9"/>
      <c r="L103" s="94"/>
      <c r="M103" s="4"/>
      <c r="N103" s="1"/>
      <c r="O103" s="1"/>
      <c r="P103" s="1"/>
      <c r="Q103" s="1"/>
      <c r="R103" s="1"/>
    </row>
    <row r="104" spans="1:18">
      <c r="A104" s="13"/>
      <c r="B104" s="81" t="s">
        <v>81</v>
      </c>
      <c r="C104" s="87"/>
      <c r="D104" s="88"/>
      <c r="E104" s="87"/>
      <c r="F104" s="88"/>
      <c r="G104" s="178">
        <f t="shared" si="0"/>
        <v>0</v>
      </c>
      <c r="H104" s="87"/>
      <c r="I104" s="87"/>
      <c r="J104" s="87"/>
      <c r="K104" s="178">
        <f t="shared" si="1"/>
        <v>0</v>
      </c>
      <c r="L104" s="94">
        <f t="shared" si="4"/>
        <v>0</v>
      </c>
      <c r="M104" s="110" t="str">
        <f t="shared" si="5"/>
        <v>Ei toimenpiteitä</v>
      </c>
      <c r="N104" s="1"/>
      <c r="O104" s="1"/>
      <c r="P104" s="1"/>
      <c r="Q104" s="1"/>
      <c r="R104" s="1"/>
    </row>
    <row r="105" spans="1:18">
      <c r="A105" s="13"/>
      <c r="B105" s="81" t="s">
        <v>71</v>
      </c>
      <c r="C105" s="87"/>
      <c r="D105" s="88"/>
      <c r="E105" s="87"/>
      <c r="F105" s="88"/>
      <c r="G105" s="178">
        <f t="shared" si="0"/>
        <v>0</v>
      </c>
      <c r="H105" s="87"/>
      <c r="I105" s="87"/>
      <c r="J105" s="87"/>
      <c r="K105" s="178">
        <f t="shared" si="1"/>
        <v>0</v>
      </c>
      <c r="L105" s="94">
        <f t="shared" si="4"/>
        <v>0</v>
      </c>
      <c r="M105" s="110" t="str">
        <f t="shared" si="5"/>
        <v>Ei toimenpiteitä</v>
      </c>
      <c r="N105" s="1"/>
      <c r="O105" s="1"/>
      <c r="P105" s="1"/>
      <c r="Q105" s="1"/>
      <c r="R105" s="1"/>
    </row>
    <row r="106" spans="1:18">
      <c r="A106" s="13"/>
      <c r="B106" s="81" t="s">
        <v>72</v>
      </c>
      <c r="C106" s="87"/>
      <c r="D106" s="88"/>
      <c r="E106" s="87"/>
      <c r="F106" s="88"/>
      <c r="G106" s="178">
        <f t="shared" si="0"/>
        <v>0</v>
      </c>
      <c r="H106" s="87"/>
      <c r="I106" s="87"/>
      <c r="J106" s="87"/>
      <c r="K106" s="178">
        <f t="shared" si="1"/>
        <v>0</v>
      </c>
      <c r="L106" s="94">
        <f t="shared" si="4"/>
        <v>0</v>
      </c>
      <c r="M106" s="110" t="str">
        <f t="shared" si="5"/>
        <v>Ei toimenpiteitä</v>
      </c>
      <c r="N106" s="1"/>
      <c r="O106" s="1"/>
      <c r="P106" s="1"/>
      <c r="Q106" s="1"/>
      <c r="R106" s="1"/>
    </row>
    <row r="107" spans="1:18">
      <c r="A107" s="13"/>
      <c r="B107" s="81" t="s">
        <v>73</v>
      </c>
      <c r="C107" s="87"/>
      <c r="D107" s="88"/>
      <c r="E107" s="87"/>
      <c r="F107" s="88"/>
      <c r="G107" s="178">
        <f t="shared" si="0"/>
        <v>0</v>
      </c>
      <c r="H107" s="87"/>
      <c r="I107" s="87"/>
      <c r="J107" s="87"/>
      <c r="K107" s="178">
        <f t="shared" si="1"/>
        <v>0</v>
      </c>
      <c r="L107" s="94">
        <f t="shared" si="4"/>
        <v>0</v>
      </c>
      <c r="M107" s="110" t="str">
        <f t="shared" si="5"/>
        <v>Ei toimenpiteitä</v>
      </c>
      <c r="N107" s="1"/>
      <c r="O107" s="1"/>
      <c r="P107" s="1"/>
      <c r="Q107" s="1"/>
      <c r="R107" s="1"/>
    </row>
    <row r="108" spans="1:18">
      <c r="A108" s="13"/>
      <c r="B108" s="81" t="s">
        <v>74</v>
      </c>
      <c r="C108" s="87"/>
      <c r="D108" s="88"/>
      <c r="E108" s="87"/>
      <c r="F108" s="88"/>
      <c r="G108" s="178">
        <f t="shared" si="0"/>
        <v>0</v>
      </c>
      <c r="H108" s="87"/>
      <c r="I108" s="87"/>
      <c r="J108" s="87"/>
      <c r="K108" s="178">
        <f t="shared" si="1"/>
        <v>0</v>
      </c>
      <c r="L108" s="94">
        <f t="shared" si="4"/>
        <v>0</v>
      </c>
      <c r="M108" s="110" t="str">
        <f t="shared" si="5"/>
        <v>Ei toimenpiteitä</v>
      </c>
      <c r="N108" s="1"/>
      <c r="O108" s="1"/>
      <c r="P108" s="1"/>
      <c r="Q108" s="1"/>
      <c r="R108" s="1"/>
    </row>
    <row r="109" spans="1:18">
      <c r="A109" s="13"/>
      <c r="B109" s="81" t="s">
        <v>174</v>
      </c>
      <c r="C109" s="87"/>
      <c r="D109" s="88"/>
      <c r="E109" s="87"/>
      <c r="F109" s="88"/>
      <c r="G109" s="178">
        <f t="shared" si="0"/>
        <v>0</v>
      </c>
      <c r="H109" s="87"/>
      <c r="I109" s="87"/>
      <c r="J109" s="87"/>
      <c r="K109" s="178">
        <f t="shared" si="1"/>
        <v>0</v>
      </c>
      <c r="L109" s="94">
        <f t="shared" si="4"/>
        <v>0</v>
      </c>
      <c r="M109" s="110" t="str">
        <f t="shared" si="5"/>
        <v>Ei toimenpiteitä</v>
      </c>
      <c r="N109" s="1"/>
      <c r="O109" s="1"/>
      <c r="P109" s="1"/>
      <c r="Q109" s="1"/>
      <c r="R109" s="1"/>
    </row>
    <row r="110" spans="1:18">
      <c r="A110" s="13"/>
      <c r="B110" s="81" t="s">
        <v>175</v>
      </c>
      <c r="C110" s="87"/>
      <c r="D110" s="88"/>
      <c r="E110" s="87"/>
      <c r="F110" s="88"/>
      <c r="G110" s="178">
        <f t="shared" si="0"/>
        <v>0</v>
      </c>
      <c r="H110" s="87"/>
      <c r="I110" s="87"/>
      <c r="J110" s="87"/>
      <c r="K110" s="178">
        <f t="shared" si="1"/>
        <v>0</v>
      </c>
      <c r="L110" s="94">
        <f t="shared" si="4"/>
        <v>0</v>
      </c>
      <c r="M110" s="110" t="str">
        <f t="shared" si="5"/>
        <v>Ei toimenpiteitä</v>
      </c>
      <c r="N110" s="1"/>
      <c r="O110" s="1"/>
      <c r="P110" s="1"/>
      <c r="Q110" s="1"/>
      <c r="R110" s="1"/>
    </row>
    <row r="111" spans="1:18">
      <c r="A111" s="13"/>
      <c r="B111" s="81" t="s">
        <v>80</v>
      </c>
      <c r="C111" s="87"/>
      <c r="D111" s="88"/>
      <c r="E111" s="87"/>
      <c r="F111" s="88"/>
      <c r="G111" s="178">
        <f t="shared" si="0"/>
        <v>0</v>
      </c>
      <c r="H111" s="87"/>
      <c r="I111" s="87"/>
      <c r="J111" s="87"/>
      <c r="K111" s="178">
        <f t="shared" si="1"/>
        <v>0</v>
      </c>
      <c r="L111" s="94">
        <f t="shared" si="4"/>
        <v>0</v>
      </c>
      <c r="M111" s="110" t="str">
        <f t="shared" si="5"/>
        <v>Ei toimenpiteitä</v>
      </c>
      <c r="N111" s="1"/>
      <c r="O111" s="1"/>
      <c r="P111" s="1"/>
      <c r="Q111" s="1"/>
      <c r="R111" s="1"/>
    </row>
    <row r="112" spans="1:18">
      <c r="A112" s="13"/>
      <c r="B112" s="81" t="s">
        <v>75</v>
      </c>
      <c r="C112" s="87"/>
      <c r="D112" s="88"/>
      <c r="E112" s="87"/>
      <c r="F112" s="88"/>
      <c r="G112" s="178">
        <f t="shared" si="0"/>
        <v>0</v>
      </c>
      <c r="H112" s="87"/>
      <c r="I112" s="87"/>
      <c r="J112" s="87"/>
      <c r="K112" s="178">
        <f t="shared" si="1"/>
        <v>0</v>
      </c>
      <c r="L112" s="94">
        <f t="shared" si="4"/>
        <v>0</v>
      </c>
      <c r="M112" s="110" t="str">
        <f t="shared" si="5"/>
        <v>Ei toimenpiteitä</v>
      </c>
      <c r="N112" s="1"/>
      <c r="O112" s="1"/>
      <c r="P112" s="1"/>
      <c r="Q112" s="1"/>
      <c r="R112" s="1"/>
    </row>
    <row r="113" spans="1:18">
      <c r="A113" s="13"/>
      <c r="B113" s="81" t="s">
        <v>76</v>
      </c>
      <c r="C113" s="87"/>
      <c r="D113" s="88"/>
      <c r="E113" s="87"/>
      <c r="F113" s="88"/>
      <c r="G113" s="178">
        <f t="shared" si="0"/>
        <v>0</v>
      </c>
      <c r="H113" s="87"/>
      <c r="I113" s="87"/>
      <c r="J113" s="87"/>
      <c r="K113" s="178">
        <f t="shared" si="1"/>
        <v>0</v>
      </c>
      <c r="L113" s="94">
        <f t="shared" si="4"/>
        <v>0</v>
      </c>
      <c r="M113" s="110" t="str">
        <f t="shared" si="5"/>
        <v>Ei toimenpiteitä</v>
      </c>
      <c r="N113" s="1"/>
      <c r="O113" s="1"/>
      <c r="P113" s="1"/>
      <c r="Q113" s="1"/>
      <c r="R113" s="1"/>
    </row>
    <row r="114" spans="1:18" collapsed="1">
      <c r="A114" s="13"/>
      <c r="B114" s="81" t="s">
        <v>77</v>
      </c>
      <c r="C114" s="87"/>
      <c r="D114" s="88"/>
      <c r="E114" s="87"/>
      <c r="F114" s="88"/>
      <c r="G114" s="178">
        <f t="shared" si="0"/>
        <v>0</v>
      </c>
      <c r="H114" s="87"/>
      <c r="I114" s="87"/>
      <c r="J114" s="87"/>
      <c r="K114" s="178">
        <f t="shared" si="1"/>
        <v>0</v>
      </c>
      <c r="L114" s="94">
        <f t="shared" si="4"/>
        <v>0</v>
      </c>
      <c r="M114" s="110" t="str">
        <f t="shared" si="5"/>
        <v>Ei toimenpiteitä</v>
      </c>
      <c r="N114" s="1"/>
      <c r="O114" s="1"/>
      <c r="P114" s="1"/>
      <c r="Q114" s="1"/>
      <c r="R114" s="1"/>
    </row>
    <row r="115" spans="1:18">
      <c r="A115" s="13"/>
      <c r="B115" s="81" t="s">
        <v>79</v>
      </c>
      <c r="C115" s="87"/>
      <c r="D115" s="88"/>
      <c r="E115" s="87"/>
      <c r="F115" s="88"/>
      <c r="G115" s="178">
        <f t="shared" si="0"/>
        <v>0</v>
      </c>
      <c r="H115" s="87"/>
      <c r="I115" s="87"/>
      <c r="J115" s="87"/>
      <c r="K115" s="178">
        <f t="shared" si="1"/>
        <v>0</v>
      </c>
      <c r="L115" s="94">
        <f t="shared" si="4"/>
        <v>0</v>
      </c>
      <c r="M115" s="110" t="str">
        <f t="shared" si="5"/>
        <v>Ei toimenpiteitä</v>
      </c>
      <c r="N115" s="1"/>
      <c r="O115" s="1"/>
      <c r="P115" s="1"/>
      <c r="Q115" s="1"/>
      <c r="R115" s="1"/>
    </row>
    <row r="116" spans="1:18">
      <c r="A116" s="13"/>
      <c r="B116" s="81" t="s">
        <v>82</v>
      </c>
      <c r="C116" s="87"/>
      <c r="D116" s="88"/>
      <c r="E116" s="87"/>
      <c r="F116" s="88"/>
      <c r="G116" s="178">
        <f t="shared" si="0"/>
        <v>0</v>
      </c>
      <c r="H116" s="87"/>
      <c r="I116" s="87"/>
      <c r="J116" s="87"/>
      <c r="K116" s="178">
        <f t="shared" si="1"/>
        <v>0</v>
      </c>
      <c r="L116" s="94">
        <f t="shared" si="4"/>
        <v>0</v>
      </c>
      <c r="M116" s="110" t="str">
        <f t="shared" si="5"/>
        <v>Ei toimenpiteitä</v>
      </c>
      <c r="N116" s="1"/>
      <c r="O116" s="1"/>
      <c r="P116" s="1"/>
      <c r="Q116" s="1"/>
      <c r="R116" s="1"/>
    </row>
    <row r="117" spans="1:18">
      <c r="A117" s="13"/>
      <c r="B117" s="81" t="s">
        <v>119</v>
      </c>
      <c r="C117" s="87"/>
      <c r="D117" s="88"/>
      <c r="E117" s="87"/>
      <c r="F117" s="88"/>
      <c r="G117" s="178">
        <f t="shared" si="0"/>
        <v>0</v>
      </c>
      <c r="H117" s="87"/>
      <c r="I117" s="87"/>
      <c r="J117" s="87"/>
      <c r="K117" s="178">
        <f t="shared" si="1"/>
        <v>0</v>
      </c>
      <c r="L117" s="94">
        <f t="shared" si="4"/>
        <v>0</v>
      </c>
      <c r="M117" s="110" t="str">
        <f t="shared" si="5"/>
        <v>Ei toimenpiteitä</v>
      </c>
      <c r="N117" s="1"/>
      <c r="O117" s="1"/>
      <c r="P117" s="1"/>
      <c r="Q117" s="1"/>
      <c r="R117" s="1"/>
    </row>
    <row r="118" spans="1:18">
      <c r="A118" s="13"/>
      <c r="B118" s="81" t="s">
        <v>83</v>
      </c>
      <c r="C118" s="87"/>
      <c r="D118" s="88"/>
      <c r="E118" s="87"/>
      <c r="F118" s="88"/>
      <c r="G118" s="178">
        <f t="shared" si="0"/>
        <v>0</v>
      </c>
      <c r="H118" s="87"/>
      <c r="I118" s="87"/>
      <c r="J118" s="87"/>
      <c r="K118" s="178">
        <f t="shared" si="1"/>
        <v>0</v>
      </c>
      <c r="L118" s="94">
        <f t="shared" si="4"/>
        <v>0</v>
      </c>
      <c r="M118" s="110" t="str">
        <f t="shared" si="5"/>
        <v>Ei toimenpiteitä</v>
      </c>
      <c r="N118" s="1"/>
      <c r="O118" s="1"/>
      <c r="P118" s="1"/>
      <c r="Q118" s="1"/>
      <c r="R118" s="1"/>
    </row>
    <row r="119" spans="1:18">
      <c r="A119" s="13"/>
      <c r="B119" s="81" t="s">
        <v>84</v>
      </c>
      <c r="C119" s="87"/>
      <c r="D119" s="88"/>
      <c r="E119" s="87"/>
      <c r="F119" s="88"/>
      <c r="G119" s="178">
        <f t="shared" si="0"/>
        <v>0</v>
      </c>
      <c r="H119" s="87"/>
      <c r="I119" s="87"/>
      <c r="J119" s="87"/>
      <c r="K119" s="178">
        <f t="shared" si="1"/>
        <v>0</v>
      </c>
      <c r="L119" s="94">
        <f t="shared" si="4"/>
        <v>0</v>
      </c>
      <c r="M119" s="110" t="str">
        <f t="shared" si="5"/>
        <v>Ei toimenpiteitä</v>
      </c>
      <c r="N119" s="1"/>
      <c r="O119" s="1"/>
      <c r="P119" s="1"/>
      <c r="Q119" s="1"/>
      <c r="R119" s="1"/>
    </row>
    <row r="120" spans="1:18">
      <c r="A120" s="13"/>
      <c r="B120" s="81" t="s">
        <v>85</v>
      </c>
      <c r="C120" s="87"/>
      <c r="D120" s="88"/>
      <c r="E120" s="87"/>
      <c r="F120" s="88"/>
      <c r="G120" s="178">
        <f t="shared" si="0"/>
        <v>0</v>
      </c>
      <c r="H120" s="87"/>
      <c r="I120" s="87"/>
      <c r="J120" s="87"/>
      <c r="K120" s="178">
        <f t="shared" si="1"/>
        <v>0</v>
      </c>
      <c r="L120" s="94">
        <f t="shared" si="4"/>
        <v>0</v>
      </c>
      <c r="M120" s="110" t="str">
        <f t="shared" si="5"/>
        <v>Ei toimenpiteitä</v>
      </c>
      <c r="N120" s="1"/>
      <c r="O120" s="1"/>
      <c r="P120" s="1"/>
      <c r="Q120" s="1"/>
      <c r="R120" s="1"/>
    </row>
    <row r="121" spans="1:18">
      <c r="A121" s="13"/>
      <c r="B121" s="81" t="s">
        <v>86</v>
      </c>
      <c r="C121" s="87"/>
      <c r="D121" s="88"/>
      <c r="E121" s="87"/>
      <c r="F121" s="88"/>
      <c r="G121" s="178">
        <f t="shared" si="0"/>
        <v>0</v>
      </c>
      <c r="H121" s="87"/>
      <c r="I121" s="87"/>
      <c r="J121" s="87"/>
      <c r="K121" s="178">
        <f t="shared" si="1"/>
        <v>0</v>
      </c>
      <c r="L121" s="94">
        <f t="shared" si="4"/>
        <v>0</v>
      </c>
      <c r="M121" s="110" t="str">
        <f t="shared" si="5"/>
        <v>Ei toimenpiteitä</v>
      </c>
      <c r="N121" s="1"/>
      <c r="O121" s="1"/>
      <c r="P121" s="1"/>
      <c r="Q121" s="1"/>
      <c r="R121" s="1"/>
    </row>
    <row r="122" spans="1:18">
      <c r="A122" s="13"/>
      <c r="B122" s="81" t="s">
        <v>87</v>
      </c>
      <c r="C122" s="87"/>
      <c r="D122" s="88"/>
      <c r="E122" s="87"/>
      <c r="F122" s="88"/>
      <c r="G122" s="178">
        <f t="shared" si="0"/>
        <v>0</v>
      </c>
      <c r="H122" s="87"/>
      <c r="I122" s="87"/>
      <c r="J122" s="87"/>
      <c r="K122" s="178">
        <f t="shared" si="1"/>
        <v>0</v>
      </c>
      <c r="L122" s="94">
        <f t="shared" si="4"/>
        <v>0</v>
      </c>
      <c r="M122" s="110" t="str">
        <f t="shared" si="5"/>
        <v>Ei toimenpiteitä</v>
      </c>
      <c r="N122" s="1"/>
      <c r="O122" s="1"/>
      <c r="P122" s="1"/>
      <c r="Q122" s="1"/>
      <c r="R122" s="1"/>
    </row>
    <row r="123" spans="1:18">
      <c r="A123" s="13"/>
      <c r="B123" s="81" t="s">
        <v>88</v>
      </c>
      <c r="C123" s="87"/>
      <c r="D123" s="88"/>
      <c r="E123" s="87"/>
      <c r="F123" s="88"/>
      <c r="G123" s="178">
        <f t="shared" si="0"/>
        <v>0</v>
      </c>
      <c r="H123" s="87"/>
      <c r="I123" s="87"/>
      <c r="J123" s="87"/>
      <c r="K123" s="178">
        <f t="shared" si="1"/>
        <v>0</v>
      </c>
      <c r="L123" s="94">
        <f t="shared" si="4"/>
        <v>0</v>
      </c>
      <c r="M123" s="110" t="str">
        <f t="shared" si="5"/>
        <v>Ei toimenpiteitä</v>
      </c>
      <c r="N123" s="1"/>
      <c r="O123" s="1"/>
      <c r="P123" s="1"/>
      <c r="Q123" s="1"/>
      <c r="R123" s="1"/>
    </row>
    <row r="124" spans="1:18">
      <c r="A124" s="13"/>
      <c r="B124" s="81" t="s">
        <v>89</v>
      </c>
      <c r="C124" s="87"/>
      <c r="D124" s="88"/>
      <c r="E124" s="87"/>
      <c r="F124" s="88"/>
      <c r="G124" s="178">
        <f t="shared" si="0"/>
        <v>0</v>
      </c>
      <c r="H124" s="87"/>
      <c r="I124" s="87"/>
      <c r="J124" s="87"/>
      <c r="K124" s="178">
        <f t="shared" si="1"/>
        <v>0</v>
      </c>
      <c r="L124" s="94">
        <f t="shared" si="4"/>
        <v>0</v>
      </c>
      <c r="M124" s="110" t="str">
        <f t="shared" si="5"/>
        <v>Ei toimenpiteitä</v>
      </c>
      <c r="N124" s="1"/>
      <c r="O124" s="1"/>
      <c r="P124" s="1"/>
      <c r="Q124" s="1"/>
      <c r="R124" s="1"/>
    </row>
    <row r="125" spans="1:18">
      <c r="A125" s="13"/>
      <c r="B125" s="81" t="s">
        <v>90</v>
      </c>
      <c r="C125" s="87"/>
      <c r="D125" s="88"/>
      <c r="E125" s="87"/>
      <c r="F125" s="88"/>
      <c r="G125" s="178">
        <f t="shared" si="0"/>
        <v>0</v>
      </c>
      <c r="H125" s="87"/>
      <c r="I125" s="87"/>
      <c r="J125" s="87"/>
      <c r="K125" s="178">
        <f t="shared" si="1"/>
        <v>0</v>
      </c>
      <c r="L125" s="94">
        <f t="shared" si="4"/>
        <v>0</v>
      </c>
      <c r="M125" s="110" t="str">
        <f t="shared" si="5"/>
        <v>Ei toimenpiteitä</v>
      </c>
      <c r="N125" s="1"/>
      <c r="O125" s="1"/>
      <c r="P125" s="1"/>
      <c r="Q125" s="1"/>
      <c r="R125" s="1"/>
    </row>
    <row r="126" spans="1:18">
      <c r="A126" s="13"/>
      <c r="B126" s="81" t="s">
        <v>91</v>
      </c>
      <c r="C126" s="87"/>
      <c r="D126" s="88"/>
      <c r="E126" s="87"/>
      <c r="F126" s="88"/>
      <c r="G126" s="178">
        <f t="shared" si="0"/>
        <v>0</v>
      </c>
      <c r="H126" s="87"/>
      <c r="I126" s="87"/>
      <c r="J126" s="87"/>
      <c r="K126" s="178">
        <f t="shared" si="1"/>
        <v>0</v>
      </c>
      <c r="L126" s="94">
        <f t="shared" si="4"/>
        <v>0</v>
      </c>
      <c r="M126" s="110" t="str">
        <f t="shared" si="5"/>
        <v>Ei toimenpiteitä</v>
      </c>
      <c r="N126" s="1"/>
      <c r="O126" s="1"/>
      <c r="P126" s="1"/>
      <c r="Q126" s="1"/>
      <c r="R126" s="1"/>
    </row>
    <row r="127" spans="1:18">
      <c r="A127" s="13"/>
      <c r="B127" s="81" t="s">
        <v>92</v>
      </c>
      <c r="C127" s="87"/>
      <c r="D127" s="88"/>
      <c r="E127" s="87"/>
      <c r="F127" s="88"/>
      <c r="G127" s="178">
        <f t="shared" si="0"/>
        <v>0</v>
      </c>
      <c r="H127" s="87"/>
      <c r="I127" s="87"/>
      <c r="J127" s="87"/>
      <c r="K127" s="178">
        <f t="shared" si="1"/>
        <v>0</v>
      </c>
      <c r="L127" s="94">
        <f t="shared" si="4"/>
        <v>0</v>
      </c>
      <c r="M127" s="110" t="str">
        <f t="shared" si="5"/>
        <v>Ei toimenpiteitä</v>
      </c>
      <c r="N127" s="1"/>
      <c r="O127" s="1"/>
      <c r="P127" s="1"/>
      <c r="Q127" s="1"/>
      <c r="R127" s="1"/>
    </row>
    <row r="128" spans="1:18">
      <c r="A128" s="13"/>
      <c r="B128" s="83" t="s">
        <v>38</v>
      </c>
      <c r="C128" s="87"/>
      <c r="D128" s="88"/>
      <c r="E128" s="87"/>
      <c r="F128" s="88"/>
      <c r="G128" s="178">
        <f t="shared" si="0"/>
        <v>0</v>
      </c>
      <c r="H128" s="87"/>
      <c r="I128" s="87"/>
      <c r="J128" s="87"/>
      <c r="K128" s="178">
        <f t="shared" si="1"/>
        <v>0</v>
      </c>
      <c r="L128" s="94">
        <f t="shared" si="4"/>
        <v>0</v>
      </c>
      <c r="M128" s="110" t="str">
        <f t="shared" si="5"/>
        <v>Ei toimenpiteitä</v>
      </c>
      <c r="N128" s="1"/>
      <c r="O128" s="1"/>
      <c r="P128" s="1"/>
      <c r="Q128" s="1"/>
      <c r="R128" s="1"/>
    </row>
    <row r="129" spans="1:18">
      <c r="A129" s="13"/>
      <c r="B129" s="83" t="s">
        <v>38</v>
      </c>
      <c r="C129" s="87"/>
      <c r="D129" s="88"/>
      <c r="E129" s="87"/>
      <c r="F129" s="88"/>
      <c r="G129" s="178">
        <f t="shared" si="0"/>
        <v>0</v>
      </c>
      <c r="H129" s="87"/>
      <c r="I129" s="87"/>
      <c r="J129" s="87"/>
      <c r="K129" s="178">
        <f t="shared" si="1"/>
        <v>0</v>
      </c>
      <c r="L129" s="94">
        <f t="shared" si="4"/>
        <v>0</v>
      </c>
      <c r="M129" s="110" t="str">
        <f t="shared" si="5"/>
        <v>Ei toimenpiteitä</v>
      </c>
      <c r="N129" s="1"/>
      <c r="O129" s="1"/>
      <c r="P129" s="1"/>
      <c r="Q129" s="1"/>
      <c r="R129" s="1"/>
    </row>
    <row r="130" spans="1:18">
      <c r="A130" s="79" t="s">
        <v>176</v>
      </c>
      <c r="B130" s="84"/>
      <c r="C130" s="97"/>
      <c r="D130" s="98"/>
      <c r="E130" s="99"/>
      <c r="F130" s="98"/>
      <c r="G130" s="100"/>
      <c r="H130" s="97"/>
      <c r="I130" s="99"/>
      <c r="J130" s="99"/>
      <c r="K130" s="100">
        <f t="shared" si="1"/>
        <v>0</v>
      </c>
      <c r="L130" s="94"/>
      <c r="M130" s="101"/>
      <c r="N130" s="1"/>
      <c r="O130" s="1"/>
      <c r="P130" s="1"/>
      <c r="Q130" s="1"/>
      <c r="R130" s="1"/>
    </row>
    <row r="131" spans="1:18">
      <c r="A131" s="13"/>
      <c r="B131" s="81" t="s">
        <v>177</v>
      </c>
      <c r="C131" s="87"/>
      <c r="D131" s="88"/>
      <c r="E131" s="87"/>
      <c r="F131" s="88"/>
      <c r="G131" s="178">
        <f t="shared" si="0"/>
        <v>0</v>
      </c>
      <c r="H131" s="87"/>
      <c r="I131" s="87"/>
      <c r="J131" s="87"/>
      <c r="K131" s="178">
        <f t="shared" si="1"/>
        <v>0</v>
      </c>
      <c r="L131" s="94">
        <f t="shared" si="4"/>
        <v>0</v>
      </c>
      <c r="M131" s="110" t="str">
        <f t="shared" si="5"/>
        <v>Ei toimenpiteitä</v>
      </c>
      <c r="N131" s="1"/>
      <c r="O131" s="1"/>
      <c r="P131" s="1"/>
      <c r="Q131" s="1"/>
      <c r="R131" s="1"/>
    </row>
    <row r="132" spans="1:18">
      <c r="A132" s="13"/>
      <c r="B132" s="81" t="s">
        <v>178</v>
      </c>
      <c r="C132" s="87"/>
      <c r="D132" s="88"/>
      <c r="E132" s="87"/>
      <c r="F132" s="88"/>
      <c r="G132" s="178">
        <f t="shared" si="0"/>
        <v>0</v>
      </c>
      <c r="H132" s="87"/>
      <c r="I132" s="87"/>
      <c r="J132" s="87"/>
      <c r="K132" s="178">
        <f t="shared" si="1"/>
        <v>0</v>
      </c>
      <c r="L132" s="94">
        <f t="shared" si="4"/>
        <v>0</v>
      </c>
      <c r="M132" s="110" t="str">
        <f t="shared" si="5"/>
        <v>Ei toimenpiteitä</v>
      </c>
      <c r="N132" s="1"/>
      <c r="O132" s="1"/>
      <c r="P132" s="1"/>
      <c r="Q132" s="1"/>
      <c r="R132" s="1"/>
    </row>
    <row r="133" spans="1:18">
      <c r="A133" s="13"/>
      <c r="B133" s="81" t="s">
        <v>19</v>
      </c>
      <c r="C133" s="87"/>
      <c r="D133" s="88"/>
      <c r="E133" s="87"/>
      <c r="F133" s="88"/>
      <c r="G133" s="178">
        <f t="shared" si="0"/>
        <v>0</v>
      </c>
      <c r="H133" s="87"/>
      <c r="I133" s="87"/>
      <c r="J133" s="87"/>
      <c r="K133" s="178">
        <f t="shared" si="1"/>
        <v>0</v>
      </c>
      <c r="L133" s="94">
        <f t="shared" si="4"/>
        <v>0</v>
      </c>
      <c r="M133" s="110" t="str">
        <f t="shared" si="5"/>
        <v>Ei toimenpiteitä</v>
      </c>
      <c r="N133" s="1"/>
      <c r="O133" s="1"/>
      <c r="P133" s="1"/>
      <c r="Q133" s="1"/>
      <c r="R133" s="1"/>
    </row>
    <row r="134" spans="1:18">
      <c r="A134" s="13"/>
      <c r="B134" s="81" t="s">
        <v>179</v>
      </c>
      <c r="C134" s="87"/>
      <c r="D134" s="88"/>
      <c r="E134" s="87"/>
      <c r="F134" s="88"/>
      <c r="G134" s="178">
        <f t="shared" si="0"/>
        <v>0</v>
      </c>
      <c r="H134" s="87"/>
      <c r="I134" s="87"/>
      <c r="J134" s="87"/>
      <c r="K134" s="178">
        <f t="shared" si="1"/>
        <v>0</v>
      </c>
      <c r="L134" s="94">
        <f t="shared" si="4"/>
        <v>0</v>
      </c>
      <c r="M134" s="110" t="str">
        <f t="shared" si="5"/>
        <v>Ei toimenpiteitä</v>
      </c>
      <c r="N134" s="1"/>
      <c r="O134" s="1"/>
      <c r="P134" s="1"/>
      <c r="Q134" s="1"/>
      <c r="R134" s="1"/>
    </row>
    <row r="135" spans="1:18">
      <c r="A135" s="13"/>
      <c r="B135" s="81" t="s">
        <v>180</v>
      </c>
      <c r="C135" s="87"/>
      <c r="D135" s="88"/>
      <c r="E135" s="87"/>
      <c r="F135" s="88"/>
      <c r="G135" s="178">
        <f t="shared" si="0"/>
        <v>0</v>
      </c>
      <c r="H135" s="87"/>
      <c r="I135" s="87"/>
      <c r="J135" s="87"/>
      <c r="K135" s="178">
        <f t="shared" si="1"/>
        <v>0</v>
      </c>
      <c r="L135" s="94">
        <f t="shared" si="4"/>
        <v>0</v>
      </c>
      <c r="M135" s="110" t="str">
        <f t="shared" si="5"/>
        <v>Ei toimenpiteitä</v>
      </c>
      <c r="N135" s="1"/>
      <c r="O135" s="1"/>
      <c r="P135" s="1"/>
      <c r="Q135" s="1"/>
      <c r="R135" s="1"/>
    </row>
    <row r="136" spans="1:18">
      <c r="A136" s="13"/>
      <c r="B136" s="81" t="s">
        <v>181</v>
      </c>
      <c r="C136" s="87"/>
      <c r="D136" s="88"/>
      <c r="E136" s="87"/>
      <c r="F136" s="88"/>
      <c r="G136" s="178">
        <f t="shared" ref="G136:G179" si="6">D136*F136</f>
        <v>0</v>
      </c>
      <c r="H136" s="87"/>
      <c r="I136" s="87"/>
      <c r="J136" s="87"/>
      <c r="K136" s="178">
        <f t="shared" ref="K136:K179" si="7">G136+H136+(I136*J136)</f>
        <v>0</v>
      </c>
      <c r="L136" s="94">
        <f t="shared" si="4"/>
        <v>0</v>
      </c>
      <c r="M136" s="110" t="str">
        <f t="shared" si="5"/>
        <v>Ei toimenpiteitä</v>
      </c>
      <c r="N136" s="1"/>
      <c r="O136" s="1"/>
      <c r="P136" s="1"/>
      <c r="Q136" s="1"/>
      <c r="R136" s="1"/>
    </row>
    <row r="137" spans="1:18">
      <c r="A137" s="13"/>
      <c r="B137" s="81" t="s">
        <v>182</v>
      </c>
      <c r="C137" s="87"/>
      <c r="D137" s="88"/>
      <c r="E137" s="87"/>
      <c r="F137" s="88"/>
      <c r="G137" s="178">
        <f t="shared" si="6"/>
        <v>0</v>
      </c>
      <c r="H137" s="87"/>
      <c r="I137" s="87"/>
      <c r="J137" s="87"/>
      <c r="K137" s="178">
        <f t="shared" si="7"/>
        <v>0</v>
      </c>
      <c r="L137" s="94">
        <f t="shared" ref="L137:L179" si="8">G137+K137</f>
        <v>0</v>
      </c>
      <c r="M137" s="110" t="str">
        <f t="shared" ref="M137:M179" si="9">IF(L137=0,"Ei toimenpiteitä","Kirjoita tähän mitä tehdään")</f>
        <v>Ei toimenpiteitä</v>
      </c>
      <c r="N137" s="1"/>
      <c r="O137" s="1"/>
      <c r="P137" s="1"/>
      <c r="Q137" s="1"/>
      <c r="R137" s="1"/>
    </row>
    <row r="138" spans="1:18">
      <c r="A138" s="13"/>
      <c r="B138" s="81" t="s">
        <v>183</v>
      </c>
      <c r="C138" s="87"/>
      <c r="D138" s="88"/>
      <c r="E138" s="87"/>
      <c r="F138" s="88"/>
      <c r="G138" s="178">
        <f t="shared" si="6"/>
        <v>0</v>
      </c>
      <c r="H138" s="87"/>
      <c r="I138" s="87"/>
      <c r="J138" s="87"/>
      <c r="K138" s="178">
        <f t="shared" si="7"/>
        <v>0</v>
      </c>
      <c r="L138" s="94">
        <f t="shared" si="8"/>
        <v>0</v>
      </c>
      <c r="M138" s="110" t="str">
        <f t="shared" si="9"/>
        <v>Ei toimenpiteitä</v>
      </c>
      <c r="N138" s="1"/>
      <c r="O138" s="1"/>
      <c r="P138" s="1"/>
      <c r="Q138" s="1"/>
      <c r="R138" s="1"/>
    </row>
    <row r="139" spans="1:18">
      <c r="A139" s="13"/>
      <c r="B139" s="83" t="s">
        <v>184</v>
      </c>
      <c r="C139" s="87"/>
      <c r="D139" s="88"/>
      <c r="E139" s="87"/>
      <c r="F139" s="88"/>
      <c r="G139" s="178">
        <f t="shared" si="6"/>
        <v>0</v>
      </c>
      <c r="H139" s="87"/>
      <c r="I139" s="87"/>
      <c r="J139" s="87"/>
      <c r="K139" s="178">
        <f t="shared" si="7"/>
        <v>0</v>
      </c>
      <c r="L139" s="94">
        <f t="shared" si="8"/>
        <v>0</v>
      </c>
      <c r="M139" s="110" t="str">
        <f t="shared" si="9"/>
        <v>Ei toimenpiteitä</v>
      </c>
      <c r="N139" s="1"/>
      <c r="O139" s="1"/>
      <c r="P139" s="1"/>
      <c r="Q139" s="1"/>
      <c r="R139" s="1"/>
    </row>
    <row r="140" spans="1:18">
      <c r="A140" s="79" t="s">
        <v>185</v>
      </c>
      <c r="B140" s="84"/>
      <c r="C140" s="97"/>
      <c r="D140" s="98"/>
      <c r="E140" s="99"/>
      <c r="F140" s="98"/>
      <c r="G140" s="100"/>
      <c r="H140" s="97"/>
      <c r="I140" s="99"/>
      <c r="J140" s="99"/>
      <c r="K140" s="100"/>
      <c r="L140" s="94"/>
      <c r="M140" s="101"/>
      <c r="N140" s="1"/>
      <c r="O140" s="1"/>
      <c r="P140" s="1"/>
      <c r="Q140" s="1"/>
      <c r="R140" s="1"/>
    </row>
    <row r="141" spans="1:18">
      <c r="A141" s="13"/>
      <c r="B141" s="81" t="s">
        <v>96</v>
      </c>
      <c r="C141" s="87"/>
      <c r="D141" s="88"/>
      <c r="E141" s="87"/>
      <c r="F141" s="88"/>
      <c r="G141" s="178">
        <f t="shared" si="6"/>
        <v>0</v>
      </c>
      <c r="H141" s="87"/>
      <c r="I141" s="87"/>
      <c r="J141" s="87"/>
      <c r="K141" s="178">
        <f t="shared" si="7"/>
        <v>0</v>
      </c>
      <c r="L141" s="94">
        <f t="shared" si="8"/>
        <v>0</v>
      </c>
      <c r="M141" s="110" t="str">
        <f t="shared" si="9"/>
        <v>Ei toimenpiteitä</v>
      </c>
      <c r="N141" s="1"/>
      <c r="O141" s="1"/>
      <c r="P141" s="1"/>
      <c r="Q141" s="1"/>
      <c r="R141" s="1"/>
    </row>
    <row r="142" spans="1:18">
      <c r="A142" s="13"/>
      <c r="B142" s="81" t="s">
        <v>95</v>
      </c>
      <c r="C142" s="87"/>
      <c r="D142" s="88"/>
      <c r="E142" s="87"/>
      <c r="F142" s="88"/>
      <c r="G142" s="178">
        <f t="shared" si="6"/>
        <v>0</v>
      </c>
      <c r="H142" s="87"/>
      <c r="I142" s="87"/>
      <c r="J142" s="87"/>
      <c r="K142" s="178">
        <f t="shared" si="7"/>
        <v>0</v>
      </c>
      <c r="L142" s="94">
        <f t="shared" si="8"/>
        <v>0</v>
      </c>
      <c r="M142" s="110" t="str">
        <f t="shared" si="9"/>
        <v>Ei toimenpiteitä</v>
      </c>
      <c r="N142" s="1"/>
      <c r="O142" s="1"/>
      <c r="P142" s="1"/>
      <c r="Q142" s="1"/>
      <c r="R142" s="1"/>
    </row>
    <row r="143" spans="1:18">
      <c r="A143" s="13"/>
      <c r="B143" s="81" t="s">
        <v>186</v>
      </c>
      <c r="C143" s="87"/>
      <c r="D143" s="88"/>
      <c r="E143" s="87"/>
      <c r="F143" s="88"/>
      <c r="G143" s="178">
        <f t="shared" si="6"/>
        <v>0</v>
      </c>
      <c r="H143" s="87"/>
      <c r="I143" s="87"/>
      <c r="J143" s="87"/>
      <c r="K143" s="178">
        <f t="shared" si="7"/>
        <v>0</v>
      </c>
      <c r="L143" s="94">
        <f t="shared" si="8"/>
        <v>0</v>
      </c>
      <c r="M143" s="110" t="str">
        <f t="shared" si="9"/>
        <v>Ei toimenpiteitä</v>
      </c>
      <c r="N143" s="1"/>
      <c r="O143" s="1"/>
      <c r="P143" s="1"/>
      <c r="Q143" s="1"/>
      <c r="R143" s="1"/>
    </row>
    <row r="144" spans="1:18">
      <c r="A144" s="13"/>
      <c r="B144" s="81" t="s">
        <v>187</v>
      </c>
      <c r="C144" s="87"/>
      <c r="D144" s="88"/>
      <c r="E144" s="87"/>
      <c r="F144" s="88"/>
      <c r="G144" s="178">
        <f t="shared" si="6"/>
        <v>0</v>
      </c>
      <c r="H144" s="87"/>
      <c r="I144" s="87"/>
      <c r="J144" s="87"/>
      <c r="K144" s="178">
        <f t="shared" si="7"/>
        <v>0</v>
      </c>
      <c r="L144" s="94">
        <f t="shared" si="8"/>
        <v>0</v>
      </c>
      <c r="M144" s="110" t="str">
        <f t="shared" si="9"/>
        <v>Ei toimenpiteitä</v>
      </c>
      <c r="N144" s="1"/>
      <c r="O144" s="1"/>
      <c r="P144" s="1"/>
      <c r="Q144" s="1"/>
      <c r="R144" s="1"/>
    </row>
    <row r="145" spans="1:18">
      <c r="A145" s="79" t="s">
        <v>188</v>
      </c>
      <c r="B145" s="84"/>
      <c r="C145" s="97"/>
      <c r="D145" s="98"/>
      <c r="E145" s="99"/>
      <c r="F145" s="98"/>
      <c r="G145" s="100"/>
      <c r="H145" s="97"/>
      <c r="I145" s="99"/>
      <c r="J145" s="99"/>
      <c r="K145" s="100"/>
      <c r="L145" s="94"/>
      <c r="M145" s="101"/>
      <c r="N145" s="1"/>
      <c r="O145" s="1"/>
      <c r="P145" s="1"/>
      <c r="Q145" s="1"/>
      <c r="R145" s="1"/>
    </row>
    <row r="146" spans="1:18">
      <c r="A146" s="10" t="s">
        <v>189</v>
      </c>
      <c r="B146" s="18"/>
      <c r="C146" s="106"/>
      <c r="D146" s="107"/>
      <c r="E146" s="108"/>
      <c r="F146" s="107"/>
      <c r="G146" s="18"/>
      <c r="H146" s="106"/>
      <c r="I146" s="108"/>
      <c r="J146" s="108"/>
      <c r="K146" s="9"/>
      <c r="L146" s="94"/>
      <c r="M146" s="4"/>
      <c r="N146" s="1"/>
      <c r="O146" s="1"/>
      <c r="P146" s="1"/>
      <c r="Q146" s="1"/>
      <c r="R146" s="1"/>
    </row>
    <row r="147" spans="1:18">
      <c r="A147" s="13"/>
      <c r="B147" s="81" t="s">
        <v>190</v>
      </c>
      <c r="C147" s="87"/>
      <c r="D147" s="88"/>
      <c r="E147" s="87"/>
      <c r="F147" s="88"/>
      <c r="G147" s="178">
        <f t="shared" si="6"/>
        <v>0</v>
      </c>
      <c r="H147" s="87"/>
      <c r="I147" s="87"/>
      <c r="J147" s="87"/>
      <c r="K147" s="178">
        <f t="shared" si="7"/>
        <v>0</v>
      </c>
      <c r="L147" s="94">
        <f t="shared" si="8"/>
        <v>0</v>
      </c>
      <c r="M147" s="110" t="str">
        <f t="shared" si="9"/>
        <v>Ei toimenpiteitä</v>
      </c>
      <c r="N147" s="1"/>
      <c r="O147" s="1"/>
      <c r="P147" s="1"/>
      <c r="Q147" s="1"/>
      <c r="R147" s="1"/>
    </row>
    <row r="148" spans="1:18">
      <c r="A148" s="13"/>
      <c r="B148" s="81" t="s">
        <v>107</v>
      </c>
      <c r="C148" s="87"/>
      <c r="D148" s="88"/>
      <c r="E148" s="87"/>
      <c r="F148" s="88"/>
      <c r="G148" s="178">
        <f t="shared" si="6"/>
        <v>0</v>
      </c>
      <c r="H148" s="87"/>
      <c r="I148" s="87"/>
      <c r="J148" s="87"/>
      <c r="K148" s="178">
        <f t="shared" si="7"/>
        <v>0</v>
      </c>
      <c r="L148" s="94">
        <f t="shared" si="8"/>
        <v>0</v>
      </c>
      <c r="M148" s="110" t="str">
        <f t="shared" si="9"/>
        <v>Ei toimenpiteitä</v>
      </c>
      <c r="N148" s="1"/>
      <c r="O148" s="1"/>
      <c r="P148" s="1"/>
      <c r="Q148" s="1"/>
      <c r="R148" s="1"/>
    </row>
    <row r="149" spans="1:18">
      <c r="A149" s="13"/>
      <c r="B149" s="81" t="s">
        <v>108</v>
      </c>
      <c r="C149" s="87"/>
      <c r="D149" s="88"/>
      <c r="E149" s="87"/>
      <c r="F149" s="88"/>
      <c r="G149" s="178">
        <f t="shared" si="6"/>
        <v>0</v>
      </c>
      <c r="H149" s="87"/>
      <c r="I149" s="87"/>
      <c r="J149" s="87"/>
      <c r="K149" s="178">
        <f t="shared" si="7"/>
        <v>0</v>
      </c>
      <c r="L149" s="94">
        <f t="shared" si="8"/>
        <v>0</v>
      </c>
      <c r="M149" s="110" t="str">
        <f t="shared" si="9"/>
        <v>Ei toimenpiteitä</v>
      </c>
      <c r="N149" s="1"/>
      <c r="O149" s="1"/>
      <c r="P149" s="1"/>
      <c r="Q149" s="1"/>
      <c r="R149" s="1"/>
    </row>
    <row r="150" spans="1:18">
      <c r="A150" s="13"/>
      <c r="B150" s="81" t="s">
        <v>191</v>
      </c>
      <c r="C150" s="87"/>
      <c r="D150" s="88"/>
      <c r="E150" s="87"/>
      <c r="F150" s="88"/>
      <c r="G150" s="178">
        <f t="shared" si="6"/>
        <v>0</v>
      </c>
      <c r="H150" s="87"/>
      <c r="I150" s="87"/>
      <c r="J150" s="87"/>
      <c r="K150" s="178">
        <f t="shared" si="7"/>
        <v>0</v>
      </c>
      <c r="L150" s="94">
        <f t="shared" si="8"/>
        <v>0</v>
      </c>
      <c r="M150" s="110" t="str">
        <f t="shared" si="9"/>
        <v>Ei toimenpiteitä</v>
      </c>
      <c r="N150" s="1"/>
      <c r="O150" s="1"/>
      <c r="P150" s="1"/>
      <c r="Q150" s="1"/>
      <c r="R150" s="1"/>
    </row>
    <row r="151" spans="1:18">
      <c r="A151" s="13"/>
      <c r="B151" s="81" t="s">
        <v>192</v>
      </c>
      <c r="C151" s="87"/>
      <c r="D151" s="88"/>
      <c r="E151" s="87"/>
      <c r="F151" s="88"/>
      <c r="G151" s="178">
        <f t="shared" si="6"/>
        <v>0</v>
      </c>
      <c r="H151" s="87"/>
      <c r="I151" s="87"/>
      <c r="J151" s="87"/>
      <c r="K151" s="178">
        <f t="shared" si="7"/>
        <v>0</v>
      </c>
      <c r="L151" s="94">
        <f t="shared" si="8"/>
        <v>0</v>
      </c>
      <c r="M151" s="110" t="str">
        <f t="shared" si="9"/>
        <v>Ei toimenpiteitä</v>
      </c>
      <c r="N151" s="1"/>
      <c r="O151" s="1"/>
      <c r="P151" s="1"/>
      <c r="Q151" s="1"/>
      <c r="R151" s="1"/>
    </row>
    <row r="152" spans="1:18">
      <c r="A152" s="13"/>
      <c r="B152" s="81" t="s">
        <v>20</v>
      </c>
      <c r="C152" s="87"/>
      <c r="D152" s="88"/>
      <c r="E152" s="87"/>
      <c r="F152" s="88"/>
      <c r="G152" s="178">
        <f t="shared" si="6"/>
        <v>0</v>
      </c>
      <c r="H152" s="87"/>
      <c r="I152" s="87"/>
      <c r="J152" s="87"/>
      <c r="K152" s="178">
        <f t="shared" si="7"/>
        <v>0</v>
      </c>
      <c r="L152" s="94">
        <f t="shared" si="8"/>
        <v>0</v>
      </c>
      <c r="M152" s="110" t="str">
        <f t="shared" si="9"/>
        <v>Ei toimenpiteitä</v>
      </c>
      <c r="N152" s="1"/>
      <c r="O152" s="1"/>
      <c r="P152" s="1"/>
      <c r="Q152" s="1"/>
      <c r="R152" s="1"/>
    </row>
    <row r="153" spans="1:18">
      <c r="A153" s="13"/>
      <c r="B153" s="81" t="s">
        <v>21</v>
      </c>
      <c r="C153" s="87"/>
      <c r="D153" s="88"/>
      <c r="E153" s="87"/>
      <c r="F153" s="88"/>
      <c r="G153" s="178">
        <f t="shared" si="6"/>
        <v>0</v>
      </c>
      <c r="H153" s="87"/>
      <c r="I153" s="87"/>
      <c r="J153" s="87"/>
      <c r="K153" s="178">
        <f t="shared" si="7"/>
        <v>0</v>
      </c>
      <c r="L153" s="94">
        <f t="shared" si="8"/>
        <v>0</v>
      </c>
      <c r="M153" s="110" t="str">
        <f t="shared" si="9"/>
        <v>Ei toimenpiteitä</v>
      </c>
      <c r="N153" s="1"/>
      <c r="O153" s="1"/>
      <c r="P153" s="1"/>
      <c r="Q153" s="1"/>
      <c r="R153" s="1"/>
    </row>
    <row r="154" spans="1:18">
      <c r="A154" s="13"/>
      <c r="B154" s="81" t="s">
        <v>193</v>
      </c>
      <c r="C154" s="87"/>
      <c r="D154" s="88"/>
      <c r="E154" s="87"/>
      <c r="F154" s="88"/>
      <c r="G154" s="178">
        <f t="shared" si="6"/>
        <v>0</v>
      </c>
      <c r="H154" s="87"/>
      <c r="I154" s="87"/>
      <c r="J154" s="87"/>
      <c r="K154" s="178">
        <f t="shared" si="7"/>
        <v>0</v>
      </c>
      <c r="L154" s="94">
        <f t="shared" si="8"/>
        <v>0</v>
      </c>
      <c r="M154" s="110" t="str">
        <f t="shared" si="9"/>
        <v>Ei toimenpiteitä</v>
      </c>
      <c r="N154" s="1"/>
      <c r="O154" s="1"/>
      <c r="P154" s="1"/>
      <c r="Q154" s="1"/>
      <c r="R154" s="1"/>
    </row>
    <row r="155" spans="1:18">
      <c r="A155" s="13"/>
      <c r="B155" s="81" t="s">
        <v>194</v>
      </c>
      <c r="C155" s="87"/>
      <c r="D155" s="88"/>
      <c r="E155" s="87"/>
      <c r="F155" s="88"/>
      <c r="G155" s="178">
        <f t="shared" si="6"/>
        <v>0</v>
      </c>
      <c r="H155" s="87"/>
      <c r="I155" s="87"/>
      <c r="J155" s="87"/>
      <c r="K155" s="178">
        <f t="shared" si="7"/>
        <v>0</v>
      </c>
      <c r="L155" s="94">
        <f t="shared" si="8"/>
        <v>0</v>
      </c>
      <c r="M155" s="110" t="str">
        <f t="shared" si="9"/>
        <v>Ei toimenpiteitä</v>
      </c>
      <c r="N155" s="1"/>
      <c r="O155" s="1"/>
      <c r="P155" s="1"/>
      <c r="Q155" s="1"/>
      <c r="R155" s="1"/>
    </row>
    <row r="156" spans="1:18">
      <c r="A156" s="13"/>
      <c r="B156" s="81" t="s">
        <v>195</v>
      </c>
      <c r="C156" s="87"/>
      <c r="D156" s="88"/>
      <c r="E156" s="87"/>
      <c r="F156" s="88"/>
      <c r="G156" s="178">
        <f t="shared" si="6"/>
        <v>0</v>
      </c>
      <c r="H156" s="87"/>
      <c r="I156" s="87"/>
      <c r="J156" s="87"/>
      <c r="K156" s="178">
        <f t="shared" si="7"/>
        <v>0</v>
      </c>
      <c r="L156" s="94">
        <f t="shared" si="8"/>
        <v>0</v>
      </c>
      <c r="M156" s="110" t="str">
        <f t="shared" si="9"/>
        <v>Ei toimenpiteitä</v>
      </c>
      <c r="N156" s="1"/>
      <c r="O156" s="1"/>
      <c r="P156" s="1"/>
      <c r="Q156" s="1"/>
      <c r="R156" s="1"/>
    </row>
    <row r="157" spans="1:18">
      <c r="A157" s="13"/>
      <c r="B157" s="81" t="s">
        <v>196</v>
      </c>
      <c r="C157" s="87"/>
      <c r="D157" s="88"/>
      <c r="E157" s="87"/>
      <c r="F157" s="88"/>
      <c r="G157" s="178">
        <f t="shared" si="6"/>
        <v>0</v>
      </c>
      <c r="H157" s="87"/>
      <c r="I157" s="87"/>
      <c r="J157" s="87"/>
      <c r="K157" s="178">
        <f t="shared" si="7"/>
        <v>0</v>
      </c>
      <c r="L157" s="94">
        <f t="shared" si="8"/>
        <v>0</v>
      </c>
      <c r="M157" s="110" t="str">
        <f t="shared" si="9"/>
        <v>Ei toimenpiteitä</v>
      </c>
      <c r="N157" s="1"/>
      <c r="O157" s="1"/>
      <c r="P157" s="1"/>
      <c r="Q157" s="1"/>
      <c r="R157" s="1"/>
    </row>
    <row r="158" spans="1:18">
      <c r="A158" s="13"/>
      <c r="B158" s="81" t="s">
        <v>22</v>
      </c>
      <c r="C158" s="87"/>
      <c r="D158" s="88"/>
      <c r="E158" s="87"/>
      <c r="F158" s="88"/>
      <c r="G158" s="178">
        <f t="shared" si="6"/>
        <v>0</v>
      </c>
      <c r="H158" s="87"/>
      <c r="I158" s="87"/>
      <c r="J158" s="87"/>
      <c r="K158" s="178">
        <f t="shared" si="7"/>
        <v>0</v>
      </c>
      <c r="L158" s="94">
        <f t="shared" si="8"/>
        <v>0</v>
      </c>
      <c r="M158" s="110" t="str">
        <f t="shared" si="9"/>
        <v>Ei toimenpiteitä</v>
      </c>
      <c r="N158" s="1"/>
      <c r="O158" s="1"/>
      <c r="P158" s="1"/>
      <c r="Q158" s="1"/>
      <c r="R158" s="1"/>
    </row>
    <row r="159" spans="1:18">
      <c r="A159" s="10" t="s">
        <v>109</v>
      </c>
      <c r="B159" s="18"/>
      <c r="C159" s="106"/>
      <c r="D159" s="107"/>
      <c r="E159" s="108"/>
      <c r="F159" s="107"/>
      <c r="G159" s="18"/>
      <c r="H159" s="106"/>
      <c r="I159" s="108"/>
      <c r="J159" s="108"/>
      <c r="K159" s="9"/>
      <c r="L159" s="94"/>
      <c r="M159" s="4"/>
      <c r="N159" s="1"/>
      <c r="O159" s="1"/>
      <c r="P159" s="1"/>
      <c r="Q159" s="1"/>
      <c r="R159" s="1"/>
    </row>
    <row r="160" spans="1:18">
      <c r="A160" s="13"/>
      <c r="B160" s="81" t="s">
        <v>120</v>
      </c>
      <c r="C160" s="87"/>
      <c r="D160" s="88"/>
      <c r="E160" s="87"/>
      <c r="F160" s="88"/>
      <c r="G160" s="178">
        <f t="shared" si="6"/>
        <v>0</v>
      </c>
      <c r="H160" s="87"/>
      <c r="I160" s="87"/>
      <c r="J160" s="87"/>
      <c r="K160" s="178">
        <f t="shared" si="7"/>
        <v>0</v>
      </c>
      <c r="L160" s="94">
        <f t="shared" si="8"/>
        <v>0</v>
      </c>
      <c r="M160" s="110" t="str">
        <f t="shared" si="9"/>
        <v>Ei toimenpiteitä</v>
      </c>
      <c r="N160" s="1"/>
      <c r="O160" s="1"/>
      <c r="P160" s="1"/>
      <c r="Q160" s="1"/>
      <c r="R160" s="1"/>
    </row>
    <row r="161" spans="1:18">
      <c r="A161" s="13"/>
      <c r="B161" s="81" t="s">
        <v>121</v>
      </c>
      <c r="C161" s="87"/>
      <c r="D161" s="88"/>
      <c r="E161" s="87"/>
      <c r="F161" s="88"/>
      <c r="G161" s="178">
        <f t="shared" si="6"/>
        <v>0</v>
      </c>
      <c r="H161" s="87"/>
      <c r="I161" s="87"/>
      <c r="J161" s="87"/>
      <c r="K161" s="178">
        <f t="shared" si="7"/>
        <v>0</v>
      </c>
      <c r="L161" s="94">
        <f t="shared" si="8"/>
        <v>0</v>
      </c>
      <c r="M161" s="110" t="str">
        <f t="shared" si="9"/>
        <v>Ei toimenpiteitä</v>
      </c>
      <c r="N161" s="1"/>
      <c r="O161" s="1"/>
      <c r="P161" s="1"/>
      <c r="Q161" s="1"/>
      <c r="R161" s="1"/>
    </row>
    <row r="162" spans="1:18">
      <c r="A162" s="13"/>
      <c r="B162" s="81" t="s">
        <v>197</v>
      </c>
      <c r="C162" s="87"/>
      <c r="D162" s="88"/>
      <c r="E162" s="87"/>
      <c r="F162" s="88"/>
      <c r="G162" s="178">
        <f t="shared" si="6"/>
        <v>0</v>
      </c>
      <c r="H162" s="87"/>
      <c r="I162" s="87"/>
      <c r="J162" s="87"/>
      <c r="K162" s="178">
        <f t="shared" si="7"/>
        <v>0</v>
      </c>
      <c r="L162" s="94">
        <f t="shared" si="8"/>
        <v>0</v>
      </c>
      <c r="M162" s="110" t="str">
        <f t="shared" si="9"/>
        <v>Ei toimenpiteitä</v>
      </c>
      <c r="N162" s="1"/>
      <c r="O162" s="1"/>
      <c r="P162" s="1"/>
      <c r="Q162" s="1"/>
      <c r="R162" s="1"/>
    </row>
    <row r="163" spans="1:18">
      <c r="A163" s="13"/>
      <c r="B163" s="81" t="s">
        <v>198</v>
      </c>
      <c r="C163" s="87"/>
      <c r="D163" s="88"/>
      <c r="E163" s="87"/>
      <c r="F163" s="88"/>
      <c r="G163" s="178">
        <f t="shared" si="6"/>
        <v>0</v>
      </c>
      <c r="H163" s="87"/>
      <c r="I163" s="87"/>
      <c r="J163" s="87"/>
      <c r="K163" s="178">
        <f t="shared" si="7"/>
        <v>0</v>
      </c>
      <c r="L163" s="94">
        <f t="shared" si="8"/>
        <v>0</v>
      </c>
      <c r="M163" s="110" t="str">
        <f t="shared" si="9"/>
        <v>Ei toimenpiteitä</v>
      </c>
      <c r="N163" s="1"/>
      <c r="O163" s="1"/>
      <c r="P163" s="1"/>
      <c r="Q163" s="1"/>
      <c r="R163" s="1"/>
    </row>
    <row r="164" spans="1:18">
      <c r="A164" s="13"/>
      <c r="B164" s="81" t="s">
        <v>199</v>
      </c>
      <c r="C164" s="87"/>
      <c r="D164" s="88"/>
      <c r="E164" s="87"/>
      <c r="F164" s="88"/>
      <c r="G164" s="178">
        <f t="shared" si="6"/>
        <v>0</v>
      </c>
      <c r="H164" s="87"/>
      <c r="I164" s="87"/>
      <c r="J164" s="87"/>
      <c r="K164" s="178">
        <f t="shared" si="7"/>
        <v>0</v>
      </c>
      <c r="L164" s="94">
        <f t="shared" si="8"/>
        <v>0</v>
      </c>
      <c r="M164" s="110" t="str">
        <f t="shared" si="9"/>
        <v>Ei toimenpiteitä</v>
      </c>
      <c r="N164" s="1"/>
      <c r="O164" s="1"/>
      <c r="P164" s="1"/>
      <c r="Q164" s="1"/>
      <c r="R164" s="1"/>
    </row>
    <row r="165" spans="1:18">
      <c r="A165" s="13"/>
      <c r="B165" s="81" t="s">
        <v>200</v>
      </c>
      <c r="C165" s="87"/>
      <c r="D165" s="88"/>
      <c r="E165" s="87"/>
      <c r="F165" s="88"/>
      <c r="G165" s="178">
        <f t="shared" si="6"/>
        <v>0</v>
      </c>
      <c r="H165" s="87"/>
      <c r="I165" s="87"/>
      <c r="J165" s="87"/>
      <c r="K165" s="178">
        <f t="shared" si="7"/>
        <v>0</v>
      </c>
      <c r="L165" s="94">
        <f t="shared" si="8"/>
        <v>0</v>
      </c>
      <c r="M165" s="110" t="str">
        <f t="shared" si="9"/>
        <v>Ei toimenpiteitä</v>
      </c>
      <c r="N165" s="1"/>
      <c r="O165" s="1"/>
      <c r="P165" s="1"/>
      <c r="Q165" s="1"/>
      <c r="R165" s="1"/>
    </row>
    <row r="166" spans="1:18">
      <c r="A166" s="13"/>
      <c r="B166" s="81" t="s">
        <v>113</v>
      </c>
      <c r="C166" s="87"/>
      <c r="D166" s="88"/>
      <c r="E166" s="87"/>
      <c r="F166" s="88"/>
      <c r="G166" s="178">
        <f t="shared" si="6"/>
        <v>0</v>
      </c>
      <c r="H166" s="87"/>
      <c r="I166" s="87"/>
      <c r="J166" s="87"/>
      <c r="K166" s="178">
        <f t="shared" si="7"/>
        <v>0</v>
      </c>
      <c r="L166" s="94">
        <f t="shared" si="8"/>
        <v>0</v>
      </c>
      <c r="M166" s="110" t="str">
        <f t="shared" si="9"/>
        <v>Ei toimenpiteitä</v>
      </c>
      <c r="N166" s="1"/>
      <c r="O166" s="1"/>
      <c r="P166" s="1"/>
      <c r="Q166" s="1"/>
      <c r="R166" s="1"/>
    </row>
    <row r="167" spans="1:18">
      <c r="A167" s="13"/>
      <c r="B167" s="83" t="s">
        <v>110</v>
      </c>
      <c r="C167" s="87"/>
      <c r="D167" s="88"/>
      <c r="E167" s="87"/>
      <c r="F167" s="88"/>
      <c r="G167" s="178">
        <f t="shared" si="6"/>
        <v>0</v>
      </c>
      <c r="H167" s="87"/>
      <c r="I167" s="87"/>
      <c r="J167" s="87"/>
      <c r="K167" s="178">
        <f t="shared" si="7"/>
        <v>0</v>
      </c>
      <c r="L167" s="94">
        <f t="shared" si="8"/>
        <v>0</v>
      </c>
      <c r="M167" s="110" t="str">
        <f t="shared" si="9"/>
        <v>Ei toimenpiteitä</v>
      </c>
      <c r="N167" s="1"/>
      <c r="O167" s="1"/>
      <c r="P167" s="1"/>
      <c r="Q167" s="1"/>
      <c r="R167" s="1"/>
    </row>
    <row r="168" spans="1:18">
      <c r="A168" s="79" t="s">
        <v>201</v>
      </c>
      <c r="B168" s="84"/>
      <c r="C168" s="97"/>
      <c r="D168" s="98"/>
      <c r="E168" s="99"/>
      <c r="F168" s="98"/>
      <c r="G168" s="100"/>
      <c r="H168" s="97"/>
      <c r="I168" s="99"/>
      <c r="J168" s="99"/>
      <c r="K168" s="100"/>
      <c r="L168" s="94"/>
      <c r="M168" s="101"/>
      <c r="N168" s="1"/>
      <c r="O168" s="1"/>
      <c r="P168" s="1"/>
      <c r="Q168" s="1"/>
      <c r="R168" s="1"/>
    </row>
    <row r="169" spans="1:18">
      <c r="A169" s="13"/>
      <c r="B169" s="81" t="s">
        <v>202</v>
      </c>
      <c r="C169" s="87"/>
      <c r="D169" s="88"/>
      <c r="E169" s="87"/>
      <c r="F169" s="88"/>
      <c r="G169" s="178">
        <f t="shared" si="6"/>
        <v>0</v>
      </c>
      <c r="H169" s="87"/>
      <c r="I169" s="87"/>
      <c r="J169" s="87"/>
      <c r="K169" s="178">
        <f t="shared" si="7"/>
        <v>0</v>
      </c>
      <c r="L169" s="94">
        <f t="shared" si="8"/>
        <v>0</v>
      </c>
      <c r="M169" s="110" t="str">
        <f t="shared" si="9"/>
        <v>Ei toimenpiteitä</v>
      </c>
    </row>
    <row r="170" spans="1:18">
      <c r="A170" s="13"/>
      <c r="B170" s="81" t="s">
        <v>203</v>
      </c>
      <c r="C170" s="87"/>
      <c r="D170" s="88"/>
      <c r="E170" s="87"/>
      <c r="F170" s="88"/>
      <c r="G170" s="178">
        <f t="shared" si="6"/>
        <v>0</v>
      </c>
      <c r="H170" s="87"/>
      <c r="I170" s="87"/>
      <c r="J170" s="87"/>
      <c r="K170" s="178">
        <f t="shared" si="7"/>
        <v>0</v>
      </c>
      <c r="L170" s="94">
        <f t="shared" si="8"/>
        <v>0</v>
      </c>
      <c r="M170" s="110" t="str">
        <f t="shared" si="9"/>
        <v>Ei toimenpiteitä</v>
      </c>
      <c r="N170" s="1"/>
      <c r="O170" s="1"/>
      <c r="P170" s="1"/>
      <c r="Q170" s="1"/>
      <c r="R170" s="1"/>
    </row>
    <row r="171" spans="1:18">
      <c r="A171" s="13"/>
      <c r="B171" s="81" t="s">
        <v>23</v>
      </c>
      <c r="C171" s="87"/>
      <c r="D171" s="88"/>
      <c r="E171" s="87"/>
      <c r="F171" s="88"/>
      <c r="G171" s="178">
        <f t="shared" si="6"/>
        <v>0</v>
      </c>
      <c r="H171" s="87"/>
      <c r="I171" s="87"/>
      <c r="J171" s="87"/>
      <c r="K171" s="178">
        <f t="shared" si="7"/>
        <v>0</v>
      </c>
      <c r="L171" s="94">
        <f t="shared" si="8"/>
        <v>0</v>
      </c>
      <c r="M171" s="110" t="str">
        <f t="shared" si="9"/>
        <v>Ei toimenpiteitä</v>
      </c>
      <c r="N171" s="1"/>
      <c r="O171" s="1"/>
      <c r="P171" s="1"/>
      <c r="Q171" s="1"/>
      <c r="R171" s="1"/>
    </row>
    <row r="172" spans="1:18">
      <c r="A172" s="13"/>
      <c r="B172" s="81" t="s">
        <v>24</v>
      </c>
      <c r="C172" s="87"/>
      <c r="D172" s="88"/>
      <c r="E172" s="87"/>
      <c r="F172" s="88"/>
      <c r="G172" s="178">
        <f t="shared" si="6"/>
        <v>0</v>
      </c>
      <c r="H172" s="87"/>
      <c r="I172" s="87"/>
      <c r="J172" s="87"/>
      <c r="K172" s="178">
        <f t="shared" si="7"/>
        <v>0</v>
      </c>
      <c r="L172" s="94">
        <f t="shared" si="8"/>
        <v>0</v>
      </c>
      <c r="M172" s="110" t="str">
        <f t="shared" si="9"/>
        <v>Ei toimenpiteitä</v>
      </c>
      <c r="N172" s="1"/>
      <c r="O172" s="1"/>
      <c r="P172" s="1"/>
      <c r="Q172" s="1"/>
      <c r="R172" s="1"/>
    </row>
    <row r="173" spans="1:18">
      <c r="A173" s="13"/>
      <c r="B173" s="81" t="s">
        <v>204</v>
      </c>
      <c r="C173" s="87"/>
      <c r="D173" s="88"/>
      <c r="E173" s="87"/>
      <c r="F173" s="88"/>
      <c r="G173" s="178">
        <f t="shared" si="6"/>
        <v>0</v>
      </c>
      <c r="H173" s="87"/>
      <c r="I173" s="87"/>
      <c r="J173" s="87"/>
      <c r="K173" s="178">
        <f t="shared" si="7"/>
        <v>0</v>
      </c>
      <c r="L173" s="94">
        <f t="shared" si="8"/>
        <v>0</v>
      </c>
      <c r="M173" s="110" t="str">
        <f t="shared" si="9"/>
        <v>Ei toimenpiteitä</v>
      </c>
      <c r="N173" s="1"/>
      <c r="O173" s="1"/>
      <c r="P173" s="1"/>
      <c r="Q173" s="1"/>
      <c r="R173" s="1"/>
    </row>
    <row r="174" spans="1:18">
      <c r="A174" s="13"/>
      <c r="B174" s="81" t="s">
        <v>205</v>
      </c>
      <c r="C174" s="87"/>
      <c r="D174" s="88"/>
      <c r="E174" s="87"/>
      <c r="F174" s="88"/>
      <c r="G174" s="178">
        <f t="shared" si="6"/>
        <v>0</v>
      </c>
      <c r="H174" s="87"/>
      <c r="I174" s="87"/>
      <c r="J174" s="87"/>
      <c r="K174" s="178">
        <f t="shared" si="7"/>
        <v>0</v>
      </c>
      <c r="L174" s="94">
        <f t="shared" si="8"/>
        <v>0</v>
      </c>
      <c r="M174" s="110" t="str">
        <f t="shared" si="9"/>
        <v>Ei toimenpiteitä</v>
      </c>
      <c r="N174" s="1"/>
      <c r="O174" s="1"/>
      <c r="P174" s="1"/>
      <c r="Q174" s="1"/>
      <c r="R174" s="1"/>
    </row>
    <row r="175" spans="1:18">
      <c r="A175" s="13"/>
      <c r="B175" s="81" t="s">
        <v>206</v>
      </c>
      <c r="C175" s="87"/>
      <c r="D175" s="88"/>
      <c r="E175" s="87"/>
      <c r="F175" s="88"/>
      <c r="G175" s="178">
        <f t="shared" si="6"/>
        <v>0</v>
      </c>
      <c r="H175" s="87"/>
      <c r="I175" s="87"/>
      <c r="J175" s="87"/>
      <c r="K175" s="178">
        <f t="shared" si="7"/>
        <v>0</v>
      </c>
      <c r="L175" s="94">
        <f t="shared" si="8"/>
        <v>0</v>
      </c>
      <c r="M175" s="110" t="str">
        <f t="shared" si="9"/>
        <v>Ei toimenpiteitä</v>
      </c>
      <c r="N175" s="1"/>
      <c r="O175" s="1"/>
      <c r="P175" s="1"/>
      <c r="Q175" s="1"/>
      <c r="R175" s="1"/>
    </row>
    <row r="176" spans="1:18">
      <c r="A176" s="13"/>
      <c r="B176" s="83" t="s">
        <v>28</v>
      </c>
      <c r="C176" s="87"/>
      <c r="D176" s="88"/>
      <c r="E176" s="87"/>
      <c r="F176" s="88"/>
      <c r="G176" s="178">
        <f t="shared" si="6"/>
        <v>0</v>
      </c>
      <c r="H176" s="87"/>
      <c r="I176" s="87"/>
      <c r="J176" s="87"/>
      <c r="K176" s="178">
        <f t="shared" si="7"/>
        <v>0</v>
      </c>
      <c r="L176" s="94">
        <f t="shared" si="8"/>
        <v>0</v>
      </c>
      <c r="M176" s="110" t="str">
        <f t="shared" si="9"/>
        <v>Ei toimenpiteitä</v>
      </c>
      <c r="N176" s="1"/>
      <c r="O176" s="1"/>
      <c r="P176" s="1"/>
      <c r="Q176" s="1"/>
      <c r="R176" s="1"/>
    </row>
    <row r="177" spans="1:18">
      <c r="A177" s="13"/>
      <c r="B177" s="83" t="s">
        <v>28</v>
      </c>
      <c r="C177" s="87"/>
      <c r="D177" s="88"/>
      <c r="E177" s="87"/>
      <c r="F177" s="88"/>
      <c r="G177" s="178">
        <f t="shared" si="6"/>
        <v>0</v>
      </c>
      <c r="H177" s="87"/>
      <c r="I177" s="87"/>
      <c r="J177" s="87"/>
      <c r="K177" s="178">
        <f t="shared" si="7"/>
        <v>0</v>
      </c>
      <c r="L177" s="94">
        <f t="shared" si="8"/>
        <v>0</v>
      </c>
      <c r="M177" s="110" t="str">
        <f t="shared" si="9"/>
        <v>Ei toimenpiteitä</v>
      </c>
      <c r="N177" s="1"/>
      <c r="O177" s="1"/>
      <c r="P177" s="1"/>
      <c r="Q177" s="1"/>
      <c r="R177" s="1"/>
    </row>
    <row r="178" spans="1:18">
      <c r="A178" s="13"/>
      <c r="B178" s="83" t="s">
        <v>28</v>
      </c>
      <c r="C178" s="87"/>
      <c r="D178" s="88"/>
      <c r="E178" s="87"/>
      <c r="F178" s="88"/>
      <c r="G178" s="178">
        <f t="shared" si="6"/>
        <v>0</v>
      </c>
      <c r="H178" s="87"/>
      <c r="I178" s="87"/>
      <c r="J178" s="87"/>
      <c r="K178" s="178">
        <f t="shared" si="7"/>
        <v>0</v>
      </c>
      <c r="L178" s="94">
        <f t="shared" si="8"/>
        <v>0</v>
      </c>
      <c r="M178" s="110" t="str">
        <f t="shared" si="9"/>
        <v>Ei toimenpiteitä</v>
      </c>
      <c r="N178" s="1"/>
      <c r="O178" s="1"/>
      <c r="P178" s="1"/>
      <c r="Q178" s="1"/>
      <c r="R178" s="1"/>
    </row>
    <row r="179" spans="1:18" ht="15" thickBot="1">
      <c r="A179" s="13"/>
      <c r="B179" s="86" t="s">
        <v>28</v>
      </c>
      <c r="C179" s="90"/>
      <c r="D179" s="91"/>
      <c r="E179" s="90"/>
      <c r="F179" s="91"/>
      <c r="G179" s="181">
        <f t="shared" si="6"/>
        <v>0</v>
      </c>
      <c r="H179" s="90"/>
      <c r="I179" s="90"/>
      <c r="J179" s="90"/>
      <c r="K179" s="92">
        <f t="shared" si="7"/>
        <v>0</v>
      </c>
      <c r="L179" s="94">
        <f t="shared" si="8"/>
        <v>0</v>
      </c>
      <c r="M179" s="110" t="str">
        <f t="shared" si="9"/>
        <v>Ei toimenpiteitä</v>
      </c>
      <c r="N179" s="1"/>
      <c r="O179" s="1"/>
      <c r="P179" s="1"/>
      <c r="Q179" s="1"/>
      <c r="R179" s="1"/>
    </row>
    <row r="180" spans="1:18" ht="15" thickTop="1">
      <c r="B180" s="1"/>
      <c r="C180" s="1"/>
      <c r="D180" s="1"/>
      <c r="E180" s="1"/>
      <c r="F180" s="1"/>
      <c r="G180" s="93">
        <f>SUM(G8:G179)</f>
        <v>0</v>
      </c>
      <c r="H180" s="1"/>
      <c r="I180" s="1"/>
      <c r="J180" s="138" t="s">
        <v>224</v>
      </c>
      <c r="K180" s="137">
        <f>SUM(K8:K179)</f>
        <v>0</v>
      </c>
      <c r="L180" s="1"/>
      <c r="M180" s="1"/>
      <c r="N180" s="1"/>
      <c r="O180" s="1"/>
      <c r="P180" s="1"/>
      <c r="Q180" s="1"/>
      <c r="R180" s="1"/>
    </row>
    <row r="181" spans="1:18">
      <c r="B181" s="1"/>
      <c r="C181" s="1"/>
      <c r="D181" s="1"/>
      <c r="E181" s="1"/>
      <c r="F181" s="1"/>
      <c r="G181" s="1"/>
      <c r="L181" s="1"/>
      <c r="M181" s="1"/>
      <c r="N181" s="1"/>
      <c r="O181" s="1"/>
      <c r="P181" s="1"/>
      <c r="Q181" s="1"/>
      <c r="R181" s="1"/>
    </row>
    <row r="182" spans="1:18" ht="15" thickBot="1">
      <c r="B182" s="1"/>
      <c r="C182" s="1"/>
      <c r="D182" s="1"/>
      <c r="E182" s="1"/>
      <c r="F182" s="1"/>
      <c r="G182" s="1"/>
      <c r="H182" s="1"/>
      <c r="I182" s="1"/>
      <c r="J182" s="139" t="s">
        <v>112</v>
      </c>
      <c r="K182" s="1"/>
      <c r="L182" s="1"/>
      <c r="M182" s="1"/>
      <c r="N182" s="1"/>
      <c r="O182" s="1"/>
      <c r="P182" s="1"/>
      <c r="Q182" s="1"/>
      <c r="R182" s="1"/>
    </row>
    <row r="183" spans="1:18" ht="15" thickBot="1">
      <c r="B183" s="1"/>
      <c r="C183" s="1"/>
      <c r="D183" s="1"/>
      <c r="E183" s="1"/>
      <c r="F183" s="1"/>
      <c r="G183" s="1"/>
      <c r="H183" s="1"/>
      <c r="I183" s="138" t="s">
        <v>225</v>
      </c>
      <c r="J183" s="16">
        <v>0.4</v>
      </c>
      <c r="K183" s="142">
        <f>K185*J183</f>
        <v>0</v>
      </c>
      <c r="L183" s="1"/>
      <c r="M183" s="1"/>
      <c r="N183" s="1"/>
      <c r="O183" s="1"/>
      <c r="P183" s="1"/>
      <c r="Q183" s="1"/>
      <c r="R183" s="1"/>
    </row>
    <row r="184" spans="1:18" ht="15" thickBot="1">
      <c r="B184" s="1"/>
      <c r="C184" s="1"/>
      <c r="D184" s="1"/>
      <c r="E184" s="1"/>
      <c r="F184" s="1"/>
      <c r="G184" s="1"/>
      <c r="H184" s="1"/>
      <c r="I184" s="5" t="s">
        <v>226</v>
      </c>
      <c r="J184" s="16">
        <v>0.6</v>
      </c>
      <c r="K184" s="142">
        <f>K185*J184</f>
        <v>0</v>
      </c>
      <c r="L184" s="1"/>
      <c r="M184" s="1"/>
      <c r="N184" s="1"/>
      <c r="O184" s="1"/>
      <c r="P184" s="1"/>
      <c r="Q184" s="1"/>
      <c r="R184" s="1"/>
    </row>
    <row r="185" spans="1:18">
      <c r="H185" s="1"/>
      <c r="I185" s="1"/>
      <c r="J185" s="141">
        <f>SUM(J183:J184)</f>
        <v>1</v>
      </c>
      <c r="K185" s="17">
        <f>K180</f>
        <v>0</v>
      </c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7" t="s">
        <v>207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7" t="s">
        <v>208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6.2">
      <c r="A190" s="1"/>
      <c r="B190" s="27" t="s">
        <v>210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6.2">
      <c r="A191" s="1"/>
      <c r="B191" s="27" t="s">
        <v>211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11" t="s">
        <v>209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7" t="s">
        <v>29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7" t="s">
        <v>30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27" t="s">
        <v>31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27" t="s">
        <v>32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27" t="s">
        <v>33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27" t="s">
        <v>34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27" t="s">
        <v>35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</sheetData>
  <sheetProtection algorithmName="SHA-512" hashValue="a9GBM0F9Kbk7BQpXYUjiLukJc+MQCJB1wY1V/QeJb2Fm25E/irmG6JIPsaWKWSNnl+GLNJ+SIi7PYlWKhXZYMA==" saltValue="xb3vm7Vo+LJSCppDnJWS0A==" spinCount="100000" sheet="1" objects="1" scenarios="1" formatCells="0" selectLockedCells="1"/>
  <dataConsolidate/>
  <mergeCells count="1">
    <mergeCell ref="C5:E5"/>
  </mergeCells>
  <dataValidations count="2">
    <dataValidation type="list" allowBlank="1" showInputMessage="1" showErrorMessage="1" sqref="E8:E179" xr:uid="{39B64A2F-42D7-4090-AB44-7618E7DA3E4E}">
      <formula1>$B$190:$B$200</formula1>
    </dataValidation>
    <dataValidation type="list" allowBlank="1" showInputMessage="1" showErrorMessage="1" sqref="K3:K4" xr:uid="{5994A53E-6A7F-43D3-81EC-EE3461B646B6}">
      <formula1>$B$187:$B$189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&amp;RTulostettu &amp;D</oddHeader>
    <oddFooter>&amp;R&amp;9Lomake tuotettu Outokaira tuottamhan ry:n Vasara ja nauloja -hankkeessa</oddFooter>
  </headerFooter>
  <rowBreaks count="3" manualBreakCount="3">
    <brk id="72" max="12" man="1"/>
    <brk id="129" max="12" man="1"/>
    <brk id="189" max="12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A919-EB03-4EF5-B5DD-66F18F8C520B}">
  <sheetPr>
    <tabColor rgb="FFFFFF00"/>
  </sheetPr>
  <dimension ref="A1:L192"/>
  <sheetViews>
    <sheetView showGridLines="0" zoomScaleNormal="100" workbookViewId="0">
      <selection activeCell="C20" sqref="C20"/>
    </sheetView>
  </sheetViews>
  <sheetFormatPr defaultRowHeight="14.4"/>
  <cols>
    <col min="1" max="1" width="1.21875" customWidth="1"/>
    <col min="2" max="2" width="49.5546875" customWidth="1"/>
    <col min="3" max="3" width="32.109375" customWidth="1"/>
    <col min="4" max="4" width="9.5546875" customWidth="1"/>
    <col min="5" max="7" width="9.88671875" customWidth="1"/>
    <col min="8" max="9" width="10.21875" customWidth="1"/>
    <col min="10" max="10" width="9.33203125" customWidth="1"/>
    <col min="11" max="11" width="13.5546875" customWidth="1"/>
    <col min="12" max="12" width="1.21875" customWidth="1"/>
  </cols>
  <sheetData>
    <row r="1" spans="1:12" ht="5.5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21" customHeight="1">
      <c r="A2" s="11"/>
      <c r="B2" s="73" t="s">
        <v>4</v>
      </c>
      <c r="C2" s="121" t="s">
        <v>2</v>
      </c>
      <c r="D2" s="184">
        <f>'Hankkeen tiedot'!D5</f>
        <v>0</v>
      </c>
      <c r="E2" s="184"/>
      <c r="F2" s="184"/>
      <c r="G2" s="65"/>
      <c r="H2" s="71"/>
      <c r="I2" s="71"/>
      <c r="J2" s="71"/>
      <c r="K2" s="71"/>
      <c r="L2" s="11"/>
    </row>
    <row r="3" spans="1:12" ht="14.55" customHeight="1">
      <c r="A3" s="11"/>
      <c r="B3" s="70" t="s">
        <v>223</v>
      </c>
      <c r="C3" s="121" t="s">
        <v>0</v>
      </c>
      <c r="D3" s="184">
        <f>'Hankkeen tiedot'!D6</f>
        <v>0</v>
      </c>
      <c r="E3" s="184"/>
      <c r="F3" s="184"/>
      <c r="G3" s="70"/>
      <c r="H3" s="71"/>
      <c r="J3" s="71"/>
      <c r="K3" s="71"/>
      <c r="L3" s="11"/>
    </row>
    <row r="4" spans="1:12">
      <c r="A4" s="11"/>
      <c r="B4" s="66"/>
      <c r="C4" s="121" t="s">
        <v>213</v>
      </c>
      <c r="D4" s="184">
        <f>'Hankkeen tiedot'!D7</f>
        <v>0</v>
      </c>
      <c r="E4" s="184"/>
      <c r="F4" s="184"/>
      <c r="G4" s="70"/>
      <c r="H4" s="71"/>
      <c r="I4" s="70"/>
      <c r="J4" s="71"/>
      <c r="K4" s="71"/>
      <c r="L4" s="11"/>
    </row>
    <row r="5" spans="1:12">
      <c r="A5" s="11"/>
      <c r="B5" s="66"/>
      <c r="C5" s="121" t="s">
        <v>220</v>
      </c>
      <c r="D5" s="184">
        <f>'Hankkeen tiedot'!D8</f>
        <v>0</v>
      </c>
      <c r="E5" s="184"/>
      <c r="F5" s="184"/>
      <c r="G5" s="70"/>
      <c r="H5" s="71"/>
      <c r="I5" s="70"/>
      <c r="J5" s="71"/>
      <c r="K5" s="71"/>
      <c r="L5" s="11"/>
    </row>
    <row r="6" spans="1:12" ht="14.55" customHeight="1" thickBot="1">
      <c r="A6" s="11"/>
      <c r="B6" s="66"/>
      <c r="C6" s="121" t="s">
        <v>221</v>
      </c>
      <c r="D6" s="184">
        <f>'Hankkeen tiedot'!D9</f>
        <v>0</v>
      </c>
      <c r="E6" s="184"/>
      <c r="F6" s="184"/>
      <c r="G6" s="70"/>
      <c r="H6" s="71"/>
      <c r="I6" s="70"/>
      <c r="J6" s="71"/>
      <c r="K6" s="71"/>
      <c r="L6" s="11"/>
    </row>
    <row r="7" spans="1:12" ht="14.55" customHeight="1" thickBot="1">
      <c r="A7" s="11"/>
      <c r="B7" s="66"/>
      <c r="C7" s="121" t="s">
        <v>222</v>
      </c>
      <c r="D7" s="185">
        <f>'Hankkeen tiedot'!D10</f>
        <v>0</v>
      </c>
      <c r="E7" s="185"/>
      <c r="F7" s="185"/>
      <c r="G7" s="70"/>
      <c r="H7" s="70" t="s">
        <v>6</v>
      </c>
      <c r="J7" s="176">
        <f>'Kustannusarvio|Rakennusselostus'!K3</f>
        <v>0</v>
      </c>
      <c r="L7" s="11"/>
    </row>
    <row r="8" spans="1:12" ht="14.55" customHeight="1" thickBot="1">
      <c r="A8" s="11"/>
      <c r="B8" s="66"/>
      <c r="C8" s="136"/>
      <c r="D8" s="69"/>
      <c r="E8" s="70"/>
      <c r="F8" s="70"/>
      <c r="G8" s="70"/>
      <c r="H8" s="70" t="s">
        <v>7</v>
      </c>
      <c r="J8" s="177">
        <f>'Kustannusarvio|Rakennusselostus'!K4</f>
        <v>0</v>
      </c>
      <c r="L8" s="11"/>
    </row>
    <row r="9" spans="1:12" ht="5.55" customHeight="1">
      <c r="A9" s="11"/>
      <c r="B9" s="168"/>
      <c r="C9" s="11"/>
      <c r="D9" s="169"/>
      <c r="E9" s="170"/>
      <c r="F9" s="167"/>
      <c r="G9" s="167"/>
      <c r="H9" s="167"/>
      <c r="I9" s="11"/>
      <c r="J9" s="167"/>
      <c r="K9" s="11"/>
      <c r="L9" s="11"/>
    </row>
    <row r="10" spans="1:12" ht="31.2">
      <c r="A10" s="11"/>
      <c r="C10" s="182" t="s">
        <v>5</v>
      </c>
      <c r="D10" s="183"/>
      <c r="E10" s="183"/>
      <c r="F10" s="74"/>
      <c r="G10" s="75"/>
      <c r="H10" s="74"/>
      <c r="I10" s="74"/>
      <c r="J10" s="74"/>
      <c r="K10" s="76"/>
      <c r="L10" s="11"/>
    </row>
    <row r="11" spans="1:12" ht="41.4">
      <c r="A11" s="13"/>
      <c r="B11" s="109" t="s">
        <v>122</v>
      </c>
      <c r="C11" s="19" t="s">
        <v>123</v>
      </c>
      <c r="D11" s="19" t="s">
        <v>8</v>
      </c>
      <c r="E11" s="19" t="s">
        <v>9</v>
      </c>
      <c r="F11" s="20" t="s">
        <v>10</v>
      </c>
      <c r="G11" s="148" t="s">
        <v>11</v>
      </c>
      <c r="H11" s="20" t="s">
        <v>12</v>
      </c>
      <c r="I11" s="20" t="s">
        <v>13</v>
      </c>
      <c r="J11" s="20" t="s">
        <v>14</v>
      </c>
      <c r="K11" s="148" t="s">
        <v>15</v>
      </c>
      <c r="L11" s="11"/>
    </row>
    <row r="12" spans="1:12">
      <c r="A12" s="79" t="s">
        <v>141</v>
      </c>
      <c r="B12" s="84"/>
      <c r="C12" s="132"/>
      <c r="D12" s="133"/>
      <c r="E12" s="133"/>
      <c r="F12" s="133"/>
      <c r="G12" s="134"/>
      <c r="H12" s="133"/>
      <c r="I12" s="133"/>
      <c r="J12" s="133"/>
      <c r="K12" s="146"/>
      <c r="L12" s="11"/>
    </row>
    <row r="13" spans="1:12">
      <c r="A13" s="13"/>
      <c r="B13" s="80" t="s">
        <v>142</v>
      </c>
      <c r="C13" s="130">
        <f>'Kustannusarvio|Rakennusselostus'!C8</f>
        <v>0</v>
      </c>
      <c r="D13" s="150">
        <f>'Kustannusarvio|Rakennusselostus'!D8</f>
        <v>0</v>
      </c>
      <c r="E13" s="150">
        <f>'Kustannusarvio|Rakennusselostus'!E8</f>
        <v>0</v>
      </c>
      <c r="F13" s="150">
        <f>'Kustannusarvio|Rakennusselostus'!F8</f>
        <v>0</v>
      </c>
      <c r="G13" s="151">
        <f t="shared" ref="G13:G77" si="0">D13*F13</f>
        <v>0</v>
      </c>
      <c r="H13" s="150">
        <f>'Kustannusarvio|Rakennusselostus'!H8</f>
        <v>0</v>
      </c>
      <c r="I13" s="150">
        <f>'Kustannusarvio|Rakennusselostus'!I8</f>
        <v>0</v>
      </c>
      <c r="J13" s="150">
        <f>'Kustannusarvio|Rakennusselostus'!J8</f>
        <v>0</v>
      </c>
      <c r="K13" s="151">
        <f t="shared" ref="K13:K77" si="1">G13+H13+(I13*J13)</f>
        <v>0</v>
      </c>
      <c r="L13" s="11"/>
    </row>
    <row r="14" spans="1:12">
      <c r="A14" s="13"/>
      <c r="B14" s="81" t="s">
        <v>143</v>
      </c>
      <c r="C14" s="130">
        <f>'Kustannusarvio|Rakennusselostus'!C9</f>
        <v>0</v>
      </c>
      <c r="D14" s="150">
        <f>'Kustannusarvio|Rakennusselostus'!D9</f>
        <v>0</v>
      </c>
      <c r="E14" s="150">
        <f>'Kustannusarvio|Rakennusselostus'!E9</f>
        <v>0</v>
      </c>
      <c r="F14" s="150">
        <f>'Kustannusarvio|Rakennusselostus'!F9</f>
        <v>0</v>
      </c>
      <c r="G14" s="151">
        <f t="shared" si="0"/>
        <v>0</v>
      </c>
      <c r="H14" s="150">
        <f>'Kustannusarvio|Rakennusselostus'!H9</f>
        <v>0</v>
      </c>
      <c r="I14" s="150">
        <f>'Kustannusarvio|Rakennusselostus'!I9</f>
        <v>0</v>
      </c>
      <c r="J14" s="150">
        <f>'Kustannusarvio|Rakennusselostus'!J9</f>
        <v>0</v>
      </c>
      <c r="K14" s="151">
        <f t="shared" si="1"/>
        <v>0</v>
      </c>
      <c r="L14" s="11"/>
    </row>
    <row r="15" spans="1:12">
      <c r="A15" s="13"/>
      <c r="B15" s="81" t="s">
        <v>144</v>
      </c>
      <c r="C15" s="130">
        <f>'Kustannusarvio|Rakennusselostus'!C10</f>
        <v>0</v>
      </c>
      <c r="D15" s="150">
        <f>'Kustannusarvio|Rakennusselostus'!D10</f>
        <v>0</v>
      </c>
      <c r="E15" s="150">
        <f>'Kustannusarvio|Rakennusselostus'!E10</f>
        <v>0</v>
      </c>
      <c r="F15" s="150">
        <f>'Kustannusarvio|Rakennusselostus'!F10</f>
        <v>0</v>
      </c>
      <c r="G15" s="151">
        <f t="shared" si="0"/>
        <v>0</v>
      </c>
      <c r="H15" s="150">
        <f>'Kustannusarvio|Rakennusselostus'!H10</f>
        <v>0</v>
      </c>
      <c r="I15" s="150">
        <f>'Kustannusarvio|Rakennusselostus'!I10</f>
        <v>0</v>
      </c>
      <c r="J15" s="150">
        <f>'Kustannusarvio|Rakennusselostus'!J10</f>
        <v>0</v>
      </c>
      <c r="K15" s="151">
        <f t="shared" si="1"/>
        <v>0</v>
      </c>
      <c r="L15" s="11"/>
    </row>
    <row r="16" spans="1:12">
      <c r="A16" s="13"/>
      <c r="B16" s="81" t="s">
        <v>145</v>
      </c>
      <c r="C16" s="130">
        <f>'Kustannusarvio|Rakennusselostus'!C11</f>
        <v>0</v>
      </c>
      <c r="D16" s="150">
        <f>'Kustannusarvio|Rakennusselostus'!D11</f>
        <v>0</v>
      </c>
      <c r="E16" s="150">
        <f>'Kustannusarvio|Rakennusselostus'!E11</f>
        <v>0</v>
      </c>
      <c r="F16" s="150">
        <f>'Kustannusarvio|Rakennusselostus'!F11</f>
        <v>0</v>
      </c>
      <c r="G16" s="151">
        <f t="shared" si="0"/>
        <v>0</v>
      </c>
      <c r="H16" s="150">
        <f>'Kustannusarvio|Rakennusselostus'!H11</f>
        <v>0</v>
      </c>
      <c r="I16" s="150">
        <f>'Kustannusarvio|Rakennusselostus'!I11</f>
        <v>0</v>
      </c>
      <c r="J16" s="150">
        <f>'Kustannusarvio|Rakennusselostus'!J11</f>
        <v>0</v>
      </c>
      <c r="K16" s="151">
        <f t="shared" si="1"/>
        <v>0</v>
      </c>
      <c r="L16" s="11"/>
    </row>
    <row r="17" spans="1:12">
      <c r="A17" s="13"/>
      <c r="B17" s="81" t="s">
        <v>146</v>
      </c>
      <c r="C17" s="130">
        <f>'Kustannusarvio|Rakennusselostus'!C12</f>
        <v>0</v>
      </c>
      <c r="D17" s="150">
        <f>'Kustannusarvio|Rakennusselostus'!D12</f>
        <v>0</v>
      </c>
      <c r="E17" s="150">
        <f>'Kustannusarvio|Rakennusselostus'!E12</f>
        <v>0</v>
      </c>
      <c r="F17" s="150">
        <f>'Kustannusarvio|Rakennusselostus'!F12</f>
        <v>0</v>
      </c>
      <c r="G17" s="151">
        <f t="shared" si="0"/>
        <v>0</v>
      </c>
      <c r="H17" s="150">
        <f>'Kustannusarvio|Rakennusselostus'!H12</f>
        <v>0</v>
      </c>
      <c r="I17" s="150">
        <f>'Kustannusarvio|Rakennusselostus'!I12</f>
        <v>0</v>
      </c>
      <c r="J17" s="150">
        <f>'Kustannusarvio|Rakennusselostus'!J12</f>
        <v>0</v>
      </c>
      <c r="K17" s="151">
        <f t="shared" si="1"/>
        <v>0</v>
      </c>
      <c r="L17" s="11"/>
    </row>
    <row r="18" spans="1:12">
      <c r="A18" s="13"/>
      <c r="B18" s="82" t="s">
        <v>25</v>
      </c>
      <c r="C18" s="130">
        <f>'Kustannusarvio|Rakennusselostus'!C13</f>
        <v>0</v>
      </c>
      <c r="D18" s="150">
        <f>'Kustannusarvio|Rakennusselostus'!D13</f>
        <v>0</v>
      </c>
      <c r="E18" s="150">
        <f>'Kustannusarvio|Rakennusselostus'!E13</f>
        <v>0</v>
      </c>
      <c r="F18" s="150">
        <f>'Kustannusarvio|Rakennusselostus'!F13</f>
        <v>0</v>
      </c>
      <c r="G18" s="151">
        <f t="shared" si="0"/>
        <v>0</v>
      </c>
      <c r="H18" s="150">
        <f>'Kustannusarvio|Rakennusselostus'!H13</f>
        <v>0</v>
      </c>
      <c r="I18" s="150">
        <f>'Kustannusarvio|Rakennusselostus'!I13</f>
        <v>0</v>
      </c>
      <c r="J18" s="150">
        <f>'Kustannusarvio|Rakennusselostus'!J13</f>
        <v>0</v>
      </c>
      <c r="K18" s="151">
        <f t="shared" si="1"/>
        <v>0</v>
      </c>
      <c r="L18" s="11"/>
    </row>
    <row r="19" spans="1:12">
      <c r="A19" s="13"/>
      <c r="B19" s="82" t="s">
        <v>26</v>
      </c>
      <c r="C19" s="130">
        <f>'Kustannusarvio|Rakennusselostus'!C14</f>
        <v>0</v>
      </c>
      <c r="D19" s="150">
        <f>'Kustannusarvio|Rakennusselostus'!D14</f>
        <v>0</v>
      </c>
      <c r="E19" s="150">
        <f>'Kustannusarvio|Rakennusselostus'!E14</f>
        <v>0</v>
      </c>
      <c r="F19" s="150">
        <f>'Kustannusarvio|Rakennusselostus'!F14</f>
        <v>0</v>
      </c>
      <c r="G19" s="151">
        <f t="shared" si="0"/>
        <v>0</v>
      </c>
      <c r="H19" s="150">
        <f>'Kustannusarvio|Rakennusselostus'!H14</f>
        <v>0</v>
      </c>
      <c r="I19" s="150">
        <f>'Kustannusarvio|Rakennusselostus'!I14</f>
        <v>0</v>
      </c>
      <c r="J19" s="150">
        <f>'Kustannusarvio|Rakennusselostus'!J14</f>
        <v>0</v>
      </c>
      <c r="K19" s="151">
        <f t="shared" si="1"/>
        <v>0</v>
      </c>
      <c r="L19" s="11"/>
    </row>
    <row r="20" spans="1:12">
      <c r="A20" s="13"/>
      <c r="B20" s="82" t="s">
        <v>27</v>
      </c>
      <c r="C20" s="130">
        <f>'Kustannusarvio|Rakennusselostus'!C15</f>
        <v>0</v>
      </c>
      <c r="D20" s="150">
        <f>'Kustannusarvio|Rakennusselostus'!D15</f>
        <v>0</v>
      </c>
      <c r="E20" s="150">
        <f>'Kustannusarvio|Rakennusselostus'!E15</f>
        <v>0</v>
      </c>
      <c r="F20" s="150">
        <f>'Kustannusarvio|Rakennusselostus'!F15</f>
        <v>0</v>
      </c>
      <c r="G20" s="151">
        <f t="shared" si="0"/>
        <v>0</v>
      </c>
      <c r="H20" s="150">
        <f>'Kustannusarvio|Rakennusselostus'!H15</f>
        <v>0</v>
      </c>
      <c r="I20" s="150">
        <f>'Kustannusarvio|Rakennusselostus'!I15</f>
        <v>0</v>
      </c>
      <c r="J20" s="150">
        <f>'Kustannusarvio|Rakennusselostus'!J15</f>
        <v>0</v>
      </c>
      <c r="K20" s="151">
        <f t="shared" si="1"/>
        <v>0</v>
      </c>
      <c r="L20" s="11"/>
    </row>
    <row r="21" spans="1:12">
      <c r="A21" s="13"/>
      <c r="B21" s="82" t="s">
        <v>147</v>
      </c>
      <c r="C21" s="130">
        <f>'Kustannusarvio|Rakennusselostus'!C16</f>
        <v>0</v>
      </c>
      <c r="D21" s="150">
        <f>'Kustannusarvio|Rakennusselostus'!D16</f>
        <v>0</v>
      </c>
      <c r="E21" s="150">
        <f>'Kustannusarvio|Rakennusselostus'!E16</f>
        <v>0</v>
      </c>
      <c r="F21" s="150">
        <f>'Kustannusarvio|Rakennusselostus'!F16</f>
        <v>0</v>
      </c>
      <c r="G21" s="151">
        <f t="shared" si="0"/>
        <v>0</v>
      </c>
      <c r="H21" s="150">
        <f>'Kustannusarvio|Rakennusselostus'!H16</f>
        <v>0</v>
      </c>
      <c r="I21" s="150">
        <f>'Kustannusarvio|Rakennusselostus'!I16</f>
        <v>0</v>
      </c>
      <c r="J21" s="150">
        <f>'Kustannusarvio|Rakennusselostus'!J16</f>
        <v>0</v>
      </c>
      <c r="K21" s="151">
        <f t="shared" si="1"/>
        <v>0</v>
      </c>
      <c r="L21" s="11"/>
    </row>
    <row r="22" spans="1:12">
      <c r="A22" s="13"/>
      <c r="B22" s="82" t="s">
        <v>148</v>
      </c>
      <c r="C22" s="130">
        <f>'Kustannusarvio|Rakennusselostus'!C17</f>
        <v>0</v>
      </c>
      <c r="D22" s="150">
        <f>'Kustannusarvio|Rakennusselostus'!D17</f>
        <v>0</v>
      </c>
      <c r="E22" s="150">
        <f>'Kustannusarvio|Rakennusselostus'!E17</f>
        <v>0</v>
      </c>
      <c r="F22" s="150">
        <f>'Kustannusarvio|Rakennusselostus'!F17</f>
        <v>0</v>
      </c>
      <c r="G22" s="151">
        <f t="shared" si="0"/>
        <v>0</v>
      </c>
      <c r="H22" s="150">
        <f>'Kustannusarvio|Rakennusselostus'!H17</f>
        <v>0</v>
      </c>
      <c r="I22" s="150">
        <f>'Kustannusarvio|Rakennusselostus'!I17</f>
        <v>0</v>
      </c>
      <c r="J22" s="150">
        <f>'Kustannusarvio|Rakennusselostus'!J17</f>
        <v>0</v>
      </c>
      <c r="K22" s="151">
        <f t="shared" si="1"/>
        <v>0</v>
      </c>
      <c r="L22" s="11"/>
    </row>
    <row r="23" spans="1:12">
      <c r="A23" s="13"/>
      <c r="B23" s="85" t="str">
        <f>'Kustannusarvio|Rakennusselostus'!B18</f>
        <v>Muu maksu</v>
      </c>
      <c r="C23" s="130">
        <f>'Kustannusarvio|Rakennusselostus'!C18</f>
        <v>0</v>
      </c>
      <c r="D23" s="150">
        <f>'Kustannusarvio|Rakennusselostus'!D18</f>
        <v>0</v>
      </c>
      <c r="E23" s="150">
        <f>'Kustannusarvio|Rakennusselostus'!E18</f>
        <v>0</v>
      </c>
      <c r="F23" s="150">
        <f>'Kustannusarvio|Rakennusselostus'!F18</f>
        <v>0</v>
      </c>
      <c r="G23" s="151">
        <f t="shared" si="0"/>
        <v>0</v>
      </c>
      <c r="H23" s="150">
        <f>'Kustannusarvio|Rakennusselostus'!H18</f>
        <v>0</v>
      </c>
      <c r="I23" s="150">
        <f>'Kustannusarvio|Rakennusselostus'!I18</f>
        <v>0</v>
      </c>
      <c r="J23" s="150">
        <f>'Kustannusarvio|Rakennusselostus'!J18</f>
        <v>0</v>
      </c>
      <c r="K23" s="151">
        <f t="shared" si="1"/>
        <v>0</v>
      </c>
      <c r="L23" s="11"/>
    </row>
    <row r="24" spans="1:12">
      <c r="A24" s="13"/>
      <c r="B24" s="85" t="str">
        <f>'Kustannusarvio|Rakennusselostus'!B19</f>
        <v>Muu maksu</v>
      </c>
      <c r="C24" s="131">
        <f>'Kustannusarvio|Rakennusselostus'!C19</f>
        <v>0</v>
      </c>
      <c r="D24" s="152">
        <f>'Kustannusarvio|Rakennusselostus'!D19</f>
        <v>0</v>
      </c>
      <c r="E24" s="152">
        <f>'Kustannusarvio|Rakennusselostus'!E19</f>
        <v>0</v>
      </c>
      <c r="F24" s="152">
        <f>'Kustannusarvio|Rakennusselostus'!F19</f>
        <v>0</v>
      </c>
      <c r="G24" s="151">
        <f t="shared" si="0"/>
        <v>0</v>
      </c>
      <c r="H24" s="152">
        <f>'Kustannusarvio|Rakennusselostus'!H19</f>
        <v>0</v>
      </c>
      <c r="I24" s="152">
        <f>'Kustannusarvio|Rakennusselostus'!I19</f>
        <v>0</v>
      </c>
      <c r="J24" s="152">
        <f>'Kustannusarvio|Rakennusselostus'!J19</f>
        <v>0</v>
      </c>
      <c r="K24" s="151">
        <f t="shared" si="1"/>
        <v>0</v>
      </c>
      <c r="L24" s="11"/>
    </row>
    <row r="25" spans="1:12">
      <c r="A25" s="79" t="s">
        <v>150</v>
      </c>
      <c r="B25" s="84"/>
      <c r="C25" s="147"/>
      <c r="D25" s="153"/>
      <c r="E25" s="153"/>
      <c r="F25" s="153"/>
      <c r="G25" s="154"/>
      <c r="H25" s="153"/>
      <c r="I25" s="153"/>
      <c r="J25" s="153"/>
      <c r="K25" s="155"/>
      <c r="L25" s="11"/>
    </row>
    <row r="26" spans="1:12">
      <c r="A26" s="10" t="s">
        <v>151</v>
      </c>
      <c r="B26" s="18"/>
      <c r="C26" s="135"/>
      <c r="D26" s="156"/>
      <c r="E26" s="156"/>
      <c r="F26" s="156"/>
      <c r="G26" s="157"/>
      <c r="H26" s="158"/>
      <c r="I26" s="156"/>
      <c r="J26" s="156"/>
      <c r="K26" s="159"/>
      <c r="L26" s="11"/>
    </row>
    <row r="27" spans="1:12">
      <c r="A27" s="13"/>
      <c r="B27" s="81" t="s">
        <v>152</v>
      </c>
      <c r="C27" s="130">
        <f>'Kustannusarvio|Rakennusselostus'!C22</f>
        <v>0</v>
      </c>
      <c r="D27" s="150">
        <f>'Kustannusarvio|Rakennusselostus'!D22</f>
        <v>0</v>
      </c>
      <c r="E27" s="150">
        <f>'Kustannusarvio|Rakennusselostus'!E22</f>
        <v>0</v>
      </c>
      <c r="F27" s="150">
        <f>'Kustannusarvio|Rakennusselostus'!F22</f>
        <v>0</v>
      </c>
      <c r="G27" s="151">
        <f t="shared" si="0"/>
        <v>0</v>
      </c>
      <c r="H27" s="150">
        <f>'Kustannusarvio|Rakennusselostus'!H22</f>
        <v>0</v>
      </c>
      <c r="I27" s="150">
        <f>'Kustannusarvio|Rakennusselostus'!I22</f>
        <v>0</v>
      </c>
      <c r="J27" s="150">
        <f>'Kustannusarvio|Rakennusselostus'!J22</f>
        <v>0</v>
      </c>
      <c r="K27" s="151">
        <f t="shared" si="1"/>
        <v>0</v>
      </c>
      <c r="L27" s="11"/>
    </row>
    <row r="28" spans="1:12">
      <c r="A28" s="13"/>
      <c r="B28" s="81" t="s">
        <v>153</v>
      </c>
      <c r="C28" s="130">
        <f>'Kustannusarvio|Rakennusselostus'!C23</f>
        <v>0</v>
      </c>
      <c r="D28" s="150">
        <f>'Kustannusarvio|Rakennusselostus'!D23</f>
        <v>0</v>
      </c>
      <c r="E28" s="150">
        <f>'Kustannusarvio|Rakennusselostus'!E23</f>
        <v>0</v>
      </c>
      <c r="F28" s="150">
        <f>'Kustannusarvio|Rakennusselostus'!F23</f>
        <v>0</v>
      </c>
      <c r="G28" s="151">
        <f t="shared" si="0"/>
        <v>0</v>
      </c>
      <c r="H28" s="150">
        <f>'Kustannusarvio|Rakennusselostus'!H23</f>
        <v>0</v>
      </c>
      <c r="I28" s="150">
        <f>'Kustannusarvio|Rakennusselostus'!I23</f>
        <v>0</v>
      </c>
      <c r="J28" s="150">
        <f>'Kustannusarvio|Rakennusselostus'!J23</f>
        <v>0</v>
      </c>
      <c r="K28" s="151">
        <f t="shared" si="1"/>
        <v>0</v>
      </c>
      <c r="L28" s="11"/>
    </row>
    <row r="29" spans="1:12">
      <c r="A29" s="13"/>
      <c r="B29" s="81" t="s">
        <v>154</v>
      </c>
      <c r="C29" s="130">
        <f>'Kustannusarvio|Rakennusselostus'!C24</f>
        <v>0</v>
      </c>
      <c r="D29" s="150">
        <f>'Kustannusarvio|Rakennusselostus'!D24</f>
        <v>0</v>
      </c>
      <c r="E29" s="150">
        <f>'Kustannusarvio|Rakennusselostus'!E24</f>
        <v>0</v>
      </c>
      <c r="F29" s="150">
        <f>'Kustannusarvio|Rakennusselostus'!F24</f>
        <v>0</v>
      </c>
      <c r="G29" s="151">
        <f t="shared" si="0"/>
        <v>0</v>
      </c>
      <c r="H29" s="150">
        <f>'Kustannusarvio|Rakennusselostus'!H24</f>
        <v>0</v>
      </c>
      <c r="I29" s="150">
        <f>'Kustannusarvio|Rakennusselostus'!I24</f>
        <v>0</v>
      </c>
      <c r="J29" s="150">
        <f>'Kustannusarvio|Rakennusselostus'!J24</f>
        <v>0</v>
      </c>
      <c r="K29" s="151">
        <f t="shared" si="1"/>
        <v>0</v>
      </c>
      <c r="L29" s="11"/>
    </row>
    <row r="30" spans="1:12">
      <c r="A30" s="13"/>
      <c r="B30" s="81" t="s">
        <v>155</v>
      </c>
      <c r="C30" s="130">
        <f>'Kustannusarvio|Rakennusselostus'!C25</f>
        <v>0</v>
      </c>
      <c r="D30" s="150">
        <f>'Kustannusarvio|Rakennusselostus'!D25</f>
        <v>0</v>
      </c>
      <c r="E30" s="150">
        <f>'Kustannusarvio|Rakennusselostus'!E25</f>
        <v>0</v>
      </c>
      <c r="F30" s="150">
        <f>'Kustannusarvio|Rakennusselostus'!F25</f>
        <v>0</v>
      </c>
      <c r="G30" s="151">
        <f t="shared" si="0"/>
        <v>0</v>
      </c>
      <c r="H30" s="150">
        <f>'Kustannusarvio|Rakennusselostus'!H25</f>
        <v>0</v>
      </c>
      <c r="I30" s="150">
        <f>'Kustannusarvio|Rakennusselostus'!I25</f>
        <v>0</v>
      </c>
      <c r="J30" s="150">
        <f>'Kustannusarvio|Rakennusselostus'!J25</f>
        <v>0</v>
      </c>
      <c r="K30" s="151">
        <f t="shared" si="1"/>
        <v>0</v>
      </c>
      <c r="L30" s="11"/>
    </row>
    <row r="31" spans="1:12">
      <c r="A31" s="13"/>
      <c r="B31" s="81" t="s">
        <v>156</v>
      </c>
      <c r="C31" s="130">
        <f>'Kustannusarvio|Rakennusselostus'!C26</f>
        <v>0</v>
      </c>
      <c r="D31" s="150">
        <f>'Kustannusarvio|Rakennusselostus'!D26</f>
        <v>0</v>
      </c>
      <c r="E31" s="150">
        <f>'Kustannusarvio|Rakennusselostus'!E26</f>
        <v>0</v>
      </c>
      <c r="F31" s="150">
        <f>'Kustannusarvio|Rakennusselostus'!F26</f>
        <v>0</v>
      </c>
      <c r="G31" s="151">
        <f t="shared" si="0"/>
        <v>0</v>
      </c>
      <c r="H31" s="150">
        <f>'Kustannusarvio|Rakennusselostus'!H26</f>
        <v>0</v>
      </c>
      <c r="I31" s="150">
        <f>'Kustannusarvio|Rakennusselostus'!I26</f>
        <v>0</v>
      </c>
      <c r="J31" s="150">
        <f>'Kustannusarvio|Rakennusselostus'!J26</f>
        <v>0</v>
      </c>
      <c r="K31" s="151">
        <f t="shared" si="1"/>
        <v>0</v>
      </c>
      <c r="L31" s="11"/>
    </row>
    <row r="32" spans="1:12">
      <c r="A32" s="13"/>
      <c r="B32" s="81" t="s">
        <v>157</v>
      </c>
      <c r="C32" s="130">
        <f>'Kustannusarvio|Rakennusselostus'!C27</f>
        <v>0</v>
      </c>
      <c r="D32" s="150">
        <f>'Kustannusarvio|Rakennusselostus'!D27</f>
        <v>0</v>
      </c>
      <c r="E32" s="150">
        <f>'Kustannusarvio|Rakennusselostus'!E27</f>
        <v>0</v>
      </c>
      <c r="F32" s="150">
        <f>'Kustannusarvio|Rakennusselostus'!F27</f>
        <v>0</v>
      </c>
      <c r="G32" s="151">
        <f t="shared" si="0"/>
        <v>0</v>
      </c>
      <c r="H32" s="150">
        <f>'Kustannusarvio|Rakennusselostus'!H27</f>
        <v>0</v>
      </c>
      <c r="I32" s="150">
        <f>'Kustannusarvio|Rakennusselostus'!I27</f>
        <v>0</v>
      </c>
      <c r="J32" s="150">
        <f>'Kustannusarvio|Rakennusselostus'!J27</f>
        <v>0</v>
      </c>
      <c r="K32" s="151">
        <f t="shared" si="1"/>
        <v>0</v>
      </c>
      <c r="L32" s="11"/>
    </row>
    <row r="33" spans="1:12">
      <c r="A33" s="13"/>
      <c r="B33" s="81" t="s">
        <v>158</v>
      </c>
      <c r="C33" s="130">
        <f>'Kustannusarvio|Rakennusselostus'!C28</f>
        <v>0</v>
      </c>
      <c r="D33" s="150">
        <f>'Kustannusarvio|Rakennusselostus'!D28</f>
        <v>0</v>
      </c>
      <c r="E33" s="150">
        <f>'Kustannusarvio|Rakennusselostus'!E28</f>
        <v>0</v>
      </c>
      <c r="F33" s="150">
        <f>'Kustannusarvio|Rakennusselostus'!F28</f>
        <v>0</v>
      </c>
      <c r="G33" s="151">
        <f t="shared" si="0"/>
        <v>0</v>
      </c>
      <c r="H33" s="150">
        <f>'Kustannusarvio|Rakennusselostus'!H28</f>
        <v>0</v>
      </c>
      <c r="I33" s="150">
        <f>'Kustannusarvio|Rakennusselostus'!I28</f>
        <v>0</v>
      </c>
      <c r="J33" s="150">
        <f>'Kustannusarvio|Rakennusselostus'!J28</f>
        <v>0</v>
      </c>
      <c r="K33" s="151">
        <f t="shared" si="1"/>
        <v>0</v>
      </c>
      <c r="L33" s="11"/>
    </row>
    <row r="34" spans="1:12">
      <c r="A34" s="13"/>
      <c r="B34" s="81" t="s">
        <v>159</v>
      </c>
      <c r="C34" s="130">
        <f>'Kustannusarvio|Rakennusselostus'!C29</f>
        <v>0</v>
      </c>
      <c r="D34" s="150">
        <f>'Kustannusarvio|Rakennusselostus'!D29</f>
        <v>0</v>
      </c>
      <c r="E34" s="150">
        <f>'Kustannusarvio|Rakennusselostus'!E29</f>
        <v>0</v>
      </c>
      <c r="F34" s="150">
        <f>'Kustannusarvio|Rakennusselostus'!F29</f>
        <v>0</v>
      </c>
      <c r="G34" s="151">
        <f t="shared" si="0"/>
        <v>0</v>
      </c>
      <c r="H34" s="150">
        <f>'Kustannusarvio|Rakennusselostus'!H29</f>
        <v>0</v>
      </c>
      <c r="I34" s="150">
        <f>'Kustannusarvio|Rakennusselostus'!I29</f>
        <v>0</v>
      </c>
      <c r="J34" s="150">
        <f>'Kustannusarvio|Rakennusselostus'!J29</f>
        <v>0</v>
      </c>
      <c r="K34" s="151">
        <f t="shared" si="1"/>
        <v>0</v>
      </c>
      <c r="L34" s="11"/>
    </row>
    <row r="35" spans="1:12">
      <c r="A35" s="13"/>
      <c r="B35" s="81" t="s">
        <v>160</v>
      </c>
      <c r="C35" s="130">
        <f>'Kustannusarvio|Rakennusselostus'!C30</f>
        <v>0</v>
      </c>
      <c r="D35" s="150">
        <f>'Kustannusarvio|Rakennusselostus'!D30</f>
        <v>0</v>
      </c>
      <c r="E35" s="150">
        <f>'Kustannusarvio|Rakennusselostus'!E30</f>
        <v>0</v>
      </c>
      <c r="F35" s="150">
        <f>'Kustannusarvio|Rakennusselostus'!F30</f>
        <v>0</v>
      </c>
      <c r="G35" s="151">
        <f t="shared" si="0"/>
        <v>0</v>
      </c>
      <c r="H35" s="150">
        <f>'Kustannusarvio|Rakennusselostus'!H30</f>
        <v>0</v>
      </c>
      <c r="I35" s="150">
        <f>'Kustannusarvio|Rakennusselostus'!I30</f>
        <v>0</v>
      </c>
      <c r="J35" s="150">
        <f>'Kustannusarvio|Rakennusselostus'!J30</f>
        <v>0</v>
      </c>
      <c r="K35" s="151">
        <f t="shared" si="1"/>
        <v>0</v>
      </c>
      <c r="L35" s="11"/>
    </row>
    <row r="36" spans="1:12">
      <c r="A36" s="13"/>
      <c r="B36" s="81" t="s">
        <v>161</v>
      </c>
      <c r="C36" s="130">
        <f>'Kustannusarvio|Rakennusselostus'!C31</f>
        <v>0</v>
      </c>
      <c r="D36" s="150">
        <f>'Kustannusarvio|Rakennusselostus'!D31</f>
        <v>0</v>
      </c>
      <c r="E36" s="150">
        <f>'Kustannusarvio|Rakennusselostus'!E31</f>
        <v>0</v>
      </c>
      <c r="F36" s="150">
        <f>'Kustannusarvio|Rakennusselostus'!F31</f>
        <v>0</v>
      </c>
      <c r="G36" s="151">
        <f t="shared" si="0"/>
        <v>0</v>
      </c>
      <c r="H36" s="150">
        <f>'Kustannusarvio|Rakennusselostus'!H31</f>
        <v>0</v>
      </c>
      <c r="I36" s="150">
        <f>'Kustannusarvio|Rakennusselostus'!I31</f>
        <v>0</v>
      </c>
      <c r="J36" s="150">
        <f>'Kustannusarvio|Rakennusselostus'!J31</f>
        <v>0</v>
      </c>
      <c r="K36" s="151">
        <f t="shared" si="1"/>
        <v>0</v>
      </c>
      <c r="L36" s="11"/>
    </row>
    <row r="37" spans="1:12">
      <c r="A37" s="13"/>
      <c r="B37" s="81" t="s">
        <v>162</v>
      </c>
      <c r="C37" s="130">
        <f>'Kustannusarvio|Rakennusselostus'!C32</f>
        <v>0</v>
      </c>
      <c r="D37" s="150">
        <f>'Kustannusarvio|Rakennusselostus'!D32</f>
        <v>0</v>
      </c>
      <c r="E37" s="150">
        <f>'Kustannusarvio|Rakennusselostus'!E32</f>
        <v>0</v>
      </c>
      <c r="F37" s="150">
        <f>'Kustannusarvio|Rakennusselostus'!F32</f>
        <v>0</v>
      </c>
      <c r="G37" s="151">
        <f t="shared" si="0"/>
        <v>0</v>
      </c>
      <c r="H37" s="150">
        <f>'Kustannusarvio|Rakennusselostus'!H32</f>
        <v>0</v>
      </c>
      <c r="I37" s="150">
        <f>'Kustannusarvio|Rakennusselostus'!I32</f>
        <v>0</v>
      </c>
      <c r="J37" s="150">
        <f>'Kustannusarvio|Rakennusselostus'!J32</f>
        <v>0</v>
      </c>
      <c r="K37" s="151">
        <f t="shared" si="1"/>
        <v>0</v>
      </c>
      <c r="L37" s="11"/>
    </row>
    <row r="38" spans="1:12">
      <c r="A38" s="13"/>
      <c r="B38" s="81" t="s">
        <v>163</v>
      </c>
      <c r="C38" s="130">
        <f>'Kustannusarvio|Rakennusselostus'!C33</f>
        <v>0</v>
      </c>
      <c r="D38" s="150">
        <f>'Kustannusarvio|Rakennusselostus'!D33</f>
        <v>0</v>
      </c>
      <c r="E38" s="150">
        <f>'Kustannusarvio|Rakennusselostus'!E33</f>
        <v>0</v>
      </c>
      <c r="F38" s="150">
        <f>'Kustannusarvio|Rakennusselostus'!F33</f>
        <v>0</v>
      </c>
      <c r="G38" s="151">
        <f t="shared" si="0"/>
        <v>0</v>
      </c>
      <c r="H38" s="150">
        <f>'Kustannusarvio|Rakennusselostus'!H33</f>
        <v>0</v>
      </c>
      <c r="I38" s="150">
        <f>'Kustannusarvio|Rakennusselostus'!I33</f>
        <v>0</v>
      </c>
      <c r="J38" s="150">
        <f>'Kustannusarvio|Rakennusselostus'!J33</f>
        <v>0</v>
      </c>
      <c r="K38" s="151">
        <f t="shared" si="1"/>
        <v>0</v>
      </c>
      <c r="L38" s="11"/>
    </row>
    <row r="39" spans="1:12">
      <c r="A39" s="13"/>
      <c r="B39" s="81" t="s">
        <v>164</v>
      </c>
      <c r="C39" s="130">
        <f>'Kustannusarvio|Rakennusselostus'!C34</f>
        <v>0</v>
      </c>
      <c r="D39" s="150">
        <f>'Kustannusarvio|Rakennusselostus'!D34</f>
        <v>0</v>
      </c>
      <c r="E39" s="150">
        <f>'Kustannusarvio|Rakennusselostus'!E34</f>
        <v>0</v>
      </c>
      <c r="F39" s="150">
        <f>'Kustannusarvio|Rakennusselostus'!F34</f>
        <v>0</v>
      </c>
      <c r="G39" s="151">
        <f t="shared" si="0"/>
        <v>0</v>
      </c>
      <c r="H39" s="150">
        <f>'Kustannusarvio|Rakennusselostus'!H34</f>
        <v>0</v>
      </c>
      <c r="I39" s="150">
        <f>'Kustannusarvio|Rakennusselostus'!I34</f>
        <v>0</v>
      </c>
      <c r="J39" s="150">
        <f>'Kustannusarvio|Rakennusselostus'!J34</f>
        <v>0</v>
      </c>
      <c r="K39" s="151">
        <f t="shared" si="1"/>
        <v>0</v>
      </c>
      <c r="L39" s="11"/>
    </row>
    <row r="40" spans="1:12">
      <c r="A40" s="13"/>
      <c r="B40" s="81" t="s">
        <v>165</v>
      </c>
      <c r="C40" s="130">
        <f>'Kustannusarvio|Rakennusselostus'!C35</f>
        <v>0</v>
      </c>
      <c r="D40" s="150">
        <f>'Kustannusarvio|Rakennusselostus'!D35</f>
        <v>0</v>
      </c>
      <c r="E40" s="150">
        <f>'Kustannusarvio|Rakennusselostus'!E35</f>
        <v>0</v>
      </c>
      <c r="F40" s="150">
        <f>'Kustannusarvio|Rakennusselostus'!F35</f>
        <v>0</v>
      </c>
      <c r="G40" s="151">
        <f t="shared" si="0"/>
        <v>0</v>
      </c>
      <c r="H40" s="150">
        <f>'Kustannusarvio|Rakennusselostus'!H35</f>
        <v>0</v>
      </c>
      <c r="I40" s="150">
        <f>'Kustannusarvio|Rakennusselostus'!I35</f>
        <v>0</v>
      </c>
      <c r="J40" s="150">
        <f>'Kustannusarvio|Rakennusselostus'!J35</f>
        <v>0</v>
      </c>
      <c r="K40" s="151">
        <f t="shared" si="1"/>
        <v>0</v>
      </c>
      <c r="L40" s="11"/>
    </row>
    <row r="41" spans="1:12">
      <c r="A41" s="13"/>
      <c r="B41" s="81" t="s">
        <v>166</v>
      </c>
      <c r="C41" s="130">
        <f>'Kustannusarvio|Rakennusselostus'!C36</f>
        <v>0</v>
      </c>
      <c r="D41" s="150">
        <f>'Kustannusarvio|Rakennusselostus'!D36</f>
        <v>0</v>
      </c>
      <c r="E41" s="150">
        <f>'Kustannusarvio|Rakennusselostus'!E36</f>
        <v>0</v>
      </c>
      <c r="F41" s="150">
        <f>'Kustannusarvio|Rakennusselostus'!F36</f>
        <v>0</v>
      </c>
      <c r="G41" s="151">
        <f t="shared" si="0"/>
        <v>0</v>
      </c>
      <c r="H41" s="150">
        <f>'Kustannusarvio|Rakennusselostus'!H36</f>
        <v>0</v>
      </c>
      <c r="I41" s="150">
        <f>'Kustannusarvio|Rakennusselostus'!I36</f>
        <v>0</v>
      </c>
      <c r="J41" s="150">
        <f>'Kustannusarvio|Rakennusselostus'!J36</f>
        <v>0</v>
      </c>
      <c r="K41" s="151">
        <f t="shared" si="1"/>
        <v>0</v>
      </c>
      <c r="L41" s="11"/>
    </row>
    <row r="42" spans="1:12">
      <c r="A42" s="13"/>
      <c r="B42" s="81" t="s">
        <v>167</v>
      </c>
      <c r="C42" s="130">
        <f>'Kustannusarvio|Rakennusselostus'!C37</f>
        <v>0</v>
      </c>
      <c r="D42" s="150">
        <f>'Kustannusarvio|Rakennusselostus'!D37</f>
        <v>0</v>
      </c>
      <c r="E42" s="150">
        <f>'Kustannusarvio|Rakennusselostus'!E37</f>
        <v>0</v>
      </c>
      <c r="F42" s="150">
        <f>'Kustannusarvio|Rakennusselostus'!F37</f>
        <v>0</v>
      </c>
      <c r="G42" s="151">
        <f t="shared" si="0"/>
        <v>0</v>
      </c>
      <c r="H42" s="150">
        <f>'Kustannusarvio|Rakennusselostus'!H37</f>
        <v>0</v>
      </c>
      <c r="I42" s="150">
        <f>'Kustannusarvio|Rakennusselostus'!I37</f>
        <v>0</v>
      </c>
      <c r="J42" s="150">
        <f>'Kustannusarvio|Rakennusselostus'!J37</f>
        <v>0</v>
      </c>
      <c r="K42" s="151">
        <f t="shared" si="1"/>
        <v>0</v>
      </c>
      <c r="L42" s="11"/>
    </row>
    <row r="43" spans="1:12">
      <c r="A43" s="13"/>
      <c r="B43" s="85" t="str">
        <f>'Kustannusarvio|Rakennusselostus'!B38</f>
        <v>Muu rakennusosa</v>
      </c>
      <c r="C43" s="130">
        <f>'Kustannusarvio|Rakennusselostus'!C38</f>
        <v>0</v>
      </c>
      <c r="D43" s="150">
        <f>'Kustannusarvio|Rakennusselostus'!D38</f>
        <v>0</v>
      </c>
      <c r="E43" s="150">
        <f>'Kustannusarvio|Rakennusselostus'!E38</f>
        <v>0</v>
      </c>
      <c r="F43" s="150">
        <f>'Kustannusarvio|Rakennusselostus'!F38</f>
        <v>0</v>
      </c>
      <c r="G43" s="151">
        <f t="shared" si="0"/>
        <v>0</v>
      </c>
      <c r="H43" s="150">
        <f>'Kustannusarvio|Rakennusselostus'!H38</f>
        <v>0</v>
      </c>
      <c r="I43" s="150">
        <f>'Kustannusarvio|Rakennusselostus'!I38</f>
        <v>0</v>
      </c>
      <c r="J43" s="150">
        <f>'Kustannusarvio|Rakennusselostus'!J38</f>
        <v>0</v>
      </c>
      <c r="K43" s="151">
        <f t="shared" si="1"/>
        <v>0</v>
      </c>
      <c r="L43" s="11"/>
    </row>
    <row r="44" spans="1:12">
      <c r="A44" s="13"/>
      <c r="B44" s="85" t="str">
        <f>'Kustannusarvio|Rakennusselostus'!B39</f>
        <v>Muu rakennusosa</v>
      </c>
      <c r="C44" s="130">
        <f>'Kustannusarvio|Rakennusselostus'!C39</f>
        <v>0</v>
      </c>
      <c r="D44" s="150">
        <f>'Kustannusarvio|Rakennusselostus'!D39</f>
        <v>0</v>
      </c>
      <c r="E44" s="150">
        <f>'Kustannusarvio|Rakennusselostus'!E39</f>
        <v>0</v>
      </c>
      <c r="F44" s="150">
        <f>'Kustannusarvio|Rakennusselostus'!F39</f>
        <v>0</v>
      </c>
      <c r="G44" s="151">
        <f t="shared" si="0"/>
        <v>0</v>
      </c>
      <c r="H44" s="150">
        <f>'Kustannusarvio|Rakennusselostus'!H39</f>
        <v>0</v>
      </c>
      <c r="I44" s="150">
        <f>'Kustannusarvio|Rakennusselostus'!I39</f>
        <v>0</v>
      </c>
      <c r="J44" s="150">
        <f>'Kustannusarvio|Rakennusselostus'!J39</f>
        <v>0</v>
      </c>
      <c r="K44" s="151">
        <f t="shared" si="1"/>
        <v>0</v>
      </c>
      <c r="L44" s="11"/>
    </row>
    <row r="45" spans="1:12">
      <c r="A45" s="13"/>
      <c r="B45" s="85" t="str">
        <f>'Kustannusarvio|Rakennusselostus'!B40</f>
        <v>Muu rakennusosa</v>
      </c>
      <c r="C45" s="130">
        <f>'Kustannusarvio|Rakennusselostus'!C40</f>
        <v>0</v>
      </c>
      <c r="D45" s="150">
        <f>'Kustannusarvio|Rakennusselostus'!D40</f>
        <v>0</v>
      </c>
      <c r="E45" s="150">
        <f>'Kustannusarvio|Rakennusselostus'!E40</f>
        <v>0</v>
      </c>
      <c r="F45" s="150">
        <f>'Kustannusarvio|Rakennusselostus'!F40</f>
        <v>0</v>
      </c>
      <c r="G45" s="151">
        <f t="shared" si="0"/>
        <v>0</v>
      </c>
      <c r="H45" s="150">
        <f>'Kustannusarvio|Rakennusselostus'!H40</f>
        <v>0</v>
      </c>
      <c r="I45" s="150">
        <f>'Kustannusarvio|Rakennusselostus'!I40</f>
        <v>0</v>
      </c>
      <c r="J45" s="150">
        <f>'Kustannusarvio|Rakennusselostus'!J40</f>
        <v>0</v>
      </c>
      <c r="K45" s="151">
        <f t="shared" si="1"/>
        <v>0</v>
      </c>
      <c r="L45" s="11"/>
    </row>
    <row r="46" spans="1:12">
      <c r="A46" s="79" t="s">
        <v>169</v>
      </c>
      <c r="B46" s="84"/>
      <c r="C46" s="132"/>
      <c r="D46" s="160"/>
      <c r="E46" s="160"/>
      <c r="F46" s="160"/>
      <c r="G46" s="161"/>
      <c r="H46" s="160"/>
      <c r="I46" s="160"/>
      <c r="J46" s="160"/>
      <c r="K46" s="162"/>
      <c r="L46" s="11"/>
    </row>
    <row r="47" spans="1:12">
      <c r="A47" s="10" t="s">
        <v>39</v>
      </c>
      <c r="B47" s="18"/>
      <c r="C47" s="135"/>
      <c r="D47" s="156"/>
      <c r="E47" s="156"/>
      <c r="F47" s="156"/>
      <c r="G47" s="157"/>
      <c r="H47" s="158"/>
      <c r="I47" s="156"/>
      <c r="J47" s="156"/>
      <c r="K47" s="159"/>
      <c r="L47" s="11"/>
    </row>
    <row r="48" spans="1:12">
      <c r="A48" s="13"/>
      <c r="B48" s="81" t="s">
        <v>40</v>
      </c>
      <c r="C48" s="130">
        <f>'Kustannusarvio|Rakennusselostus'!C43</f>
        <v>0</v>
      </c>
      <c r="D48" s="150">
        <f>'Kustannusarvio|Rakennusselostus'!D43</f>
        <v>0</v>
      </c>
      <c r="E48" s="150">
        <f>'Kustannusarvio|Rakennusselostus'!E43</f>
        <v>0</v>
      </c>
      <c r="F48" s="150">
        <f>'Kustannusarvio|Rakennusselostus'!F43</f>
        <v>0</v>
      </c>
      <c r="G48" s="151">
        <f t="shared" si="0"/>
        <v>0</v>
      </c>
      <c r="H48" s="150">
        <f>'Kustannusarvio|Rakennusselostus'!H43</f>
        <v>0</v>
      </c>
      <c r="I48" s="150">
        <f>'Kustannusarvio|Rakennusselostus'!I43</f>
        <v>0</v>
      </c>
      <c r="J48" s="150">
        <f>'Kustannusarvio|Rakennusselostus'!J43</f>
        <v>0</v>
      </c>
      <c r="K48" s="151">
        <f t="shared" si="1"/>
        <v>0</v>
      </c>
      <c r="L48" s="11"/>
    </row>
    <row r="49" spans="1:12">
      <c r="A49" s="13"/>
      <c r="B49" s="81" t="s">
        <v>42</v>
      </c>
      <c r="C49" s="130">
        <f>'Kustannusarvio|Rakennusselostus'!C44</f>
        <v>0</v>
      </c>
      <c r="D49" s="150">
        <f>'Kustannusarvio|Rakennusselostus'!D44</f>
        <v>0</v>
      </c>
      <c r="E49" s="150">
        <f>'Kustannusarvio|Rakennusselostus'!E44</f>
        <v>0</v>
      </c>
      <c r="F49" s="150">
        <f>'Kustannusarvio|Rakennusselostus'!F44</f>
        <v>0</v>
      </c>
      <c r="G49" s="151">
        <f t="shared" si="0"/>
        <v>0</v>
      </c>
      <c r="H49" s="150">
        <f>'Kustannusarvio|Rakennusselostus'!H44</f>
        <v>0</v>
      </c>
      <c r="I49" s="150">
        <f>'Kustannusarvio|Rakennusselostus'!I44</f>
        <v>0</v>
      </c>
      <c r="J49" s="150">
        <f>'Kustannusarvio|Rakennusselostus'!J44</f>
        <v>0</v>
      </c>
      <c r="K49" s="151">
        <f t="shared" si="1"/>
        <v>0</v>
      </c>
      <c r="L49" s="11"/>
    </row>
    <row r="50" spans="1:12">
      <c r="A50" s="13"/>
      <c r="B50" s="81" t="s">
        <v>41</v>
      </c>
      <c r="C50" s="130">
        <f>'Kustannusarvio|Rakennusselostus'!C45</f>
        <v>0</v>
      </c>
      <c r="D50" s="150">
        <f>'Kustannusarvio|Rakennusselostus'!D45</f>
        <v>0</v>
      </c>
      <c r="E50" s="150">
        <f>'Kustannusarvio|Rakennusselostus'!E45</f>
        <v>0</v>
      </c>
      <c r="F50" s="150">
        <f>'Kustannusarvio|Rakennusselostus'!F45</f>
        <v>0</v>
      </c>
      <c r="G50" s="151">
        <f t="shared" si="0"/>
        <v>0</v>
      </c>
      <c r="H50" s="150">
        <f>'Kustannusarvio|Rakennusselostus'!H45</f>
        <v>0</v>
      </c>
      <c r="I50" s="150">
        <f>'Kustannusarvio|Rakennusselostus'!I45</f>
        <v>0</v>
      </c>
      <c r="J50" s="150">
        <f>'Kustannusarvio|Rakennusselostus'!J45</f>
        <v>0</v>
      </c>
      <c r="K50" s="151">
        <f t="shared" si="1"/>
        <v>0</v>
      </c>
      <c r="L50" s="11"/>
    </row>
    <row r="51" spans="1:12">
      <c r="A51" s="13"/>
      <c r="B51" s="81" t="s">
        <v>18</v>
      </c>
      <c r="C51" s="130">
        <f>'Kustannusarvio|Rakennusselostus'!C46</f>
        <v>0</v>
      </c>
      <c r="D51" s="150">
        <f>'Kustannusarvio|Rakennusselostus'!D46</f>
        <v>0</v>
      </c>
      <c r="E51" s="150">
        <f>'Kustannusarvio|Rakennusselostus'!E46</f>
        <v>0</v>
      </c>
      <c r="F51" s="150">
        <f>'Kustannusarvio|Rakennusselostus'!F46</f>
        <v>0</v>
      </c>
      <c r="G51" s="151">
        <f t="shared" si="0"/>
        <v>0</v>
      </c>
      <c r="H51" s="150">
        <f>'Kustannusarvio|Rakennusselostus'!H46</f>
        <v>0</v>
      </c>
      <c r="I51" s="150">
        <f>'Kustannusarvio|Rakennusselostus'!I46</f>
        <v>0</v>
      </c>
      <c r="J51" s="150">
        <f>'Kustannusarvio|Rakennusselostus'!J46</f>
        <v>0</v>
      </c>
      <c r="K51" s="151">
        <f t="shared" si="1"/>
        <v>0</v>
      </c>
      <c r="L51" s="11"/>
    </row>
    <row r="52" spans="1:12">
      <c r="A52" s="13"/>
      <c r="B52" s="81" t="s">
        <v>170</v>
      </c>
      <c r="C52" s="130">
        <f>'Kustannusarvio|Rakennusselostus'!C47</f>
        <v>0</v>
      </c>
      <c r="D52" s="150">
        <f>'Kustannusarvio|Rakennusselostus'!D47</f>
        <v>0</v>
      </c>
      <c r="E52" s="150">
        <f>'Kustannusarvio|Rakennusselostus'!E47</f>
        <v>0</v>
      </c>
      <c r="F52" s="150">
        <f>'Kustannusarvio|Rakennusselostus'!F47</f>
        <v>0</v>
      </c>
      <c r="G52" s="151">
        <f t="shared" si="0"/>
        <v>0</v>
      </c>
      <c r="H52" s="150">
        <f>'Kustannusarvio|Rakennusselostus'!H47</f>
        <v>0</v>
      </c>
      <c r="I52" s="150">
        <f>'Kustannusarvio|Rakennusselostus'!I47</f>
        <v>0</v>
      </c>
      <c r="J52" s="150">
        <f>'Kustannusarvio|Rakennusselostus'!J47</f>
        <v>0</v>
      </c>
      <c r="K52" s="151">
        <f t="shared" si="1"/>
        <v>0</v>
      </c>
      <c r="L52" s="11"/>
    </row>
    <row r="53" spans="1:12">
      <c r="A53" s="13"/>
      <c r="B53" s="85" t="str">
        <f>'Kustannusarvio|Rakennusselostus'!B48</f>
        <v>Muu korjaus</v>
      </c>
      <c r="C53" s="130">
        <f>'Kustannusarvio|Rakennusselostus'!C48</f>
        <v>0</v>
      </c>
      <c r="D53" s="150">
        <f>'Kustannusarvio|Rakennusselostus'!D48</f>
        <v>0</v>
      </c>
      <c r="E53" s="150">
        <f>'Kustannusarvio|Rakennusselostus'!E48</f>
        <v>0</v>
      </c>
      <c r="F53" s="150">
        <f>'Kustannusarvio|Rakennusselostus'!F48</f>
        <v>0</v>
      </c>
      <c r="G53" s="151">
        <f t="shared" si="0"/>
        <v>0</v>
      </c>
      <c r="H53" s="150">
        <f>'Kustannusarvio|Rakennusselostus'!H48</f>
        <v>0</v>
      </c>
      <c r="I53" s="150">
        <f>'Kustannusarvio|Rakennusselostus'!I48</f>
        <v>0</v>
      </c>
      <c r="J53" s="150">
        <f>'Kustannusarvio|Rakennusselostus'!J48</f>
        <v>0</v>
      </c>
      <c r="K53" s="151">
        <f t="shared" si="1"/>
        <v>0</v>
      </c>
      <c r="L53" s="11"/>
    </row>
    <row r="54" spans="1:12">
      <c r="A54" s="10" t="s">
        <v>43</v>
      </c>
      <c r="B54" s="9"/>
      <c r="C54" s="135"/>
      <c r="D54" s="156"/>
      <c r="E54" s="156"/>
      <c r="F54" s="156"/>
      <c r="G54" s="157"/>
      <c r="H54" s="158"/>
      <c r="I54" s="156"/>
      <c r="J54" s="156"/>
      <c r="K54" s="159"/>
      <c r="L54" s="11"/>
    </row>
    <row r="55" spans="1:12">
      <c r="A55" s="13"/>
      <c r="B55" s="81" t="s">
        <v>98</v>
      </c>
      <c r="C55" s="130">
        <f>'Kustannusarvio|Rakennusselostus'!C50</f>
        <v>0</v>
      </c>
      <c r="D55" s="150">
        <f>'Kustannusarvio|Rakennusselostus'!D50</f>
        <v>0</v>
      </c>
      <c r="E55" s="150">
        <f>'Kustannusarvio|Rakennusselostus'!E50</f>
        <v>0</v>
      </c>
      <c r="F55" s="150">
        <f>'Kustannusarvio|Rakennusselostus'!F50</f>
        <v>0</v>
      </c>
      <c r="G55" s="151">
        <f t="shared" si="0"/>
        <v>0</v>
      </c>
      <c r="H55" s="150">
        <f>'Kustannusarvio|Rakennusselostus'!H50</f>
        <v>0</v>
      </c>
      <c r="I55" s="150">
        <f>'Kustannusarvio|Rakennusselostus'!I50</f>
        <v>0</v>
      </c>
      <c r="J55" s="150">
        <f>'Kustannusarvio|Rakennusselostus'!J50</f>
        <v>0</v>
      </c>
      <c r="K55" s="151">
        <f t="shared" si="1"/>
        <v>0</v>
      </c>
      <c r="L55" s="11"/>
    </row>
    <row r="56" spans="1:12">
      <c r="A56" s="13"/>
      <c r="B56" s="81" t="s">
        <v>44</v>
      </c>
      <c r="C56" s="130">
        <f>'Kustannusarvio|Rakennusselostus'!C51</f>
        <v>0</v>
      </c>
      <c r="D56" s="150">
        <f>'Kustannusarvio|Rakennusselostus'!D51</f>
        <v>0</v>
      </c>
      <c r="E56" s="150">
        <f>'Kustannusarvio|Rakennusselostus'!E51</f>
        <v>0</v>
      </c>
      <c r="F56" s="150">
        <f>'Kustannusarvio|Rakennusselostus'!F51</f>
        <v>0</v>
      </c>
      <c r="G56" s="151">
        <f t="shared" si="0"/>
        <v>0</v>
      </c>
      <c r="H56" s="150">
        <f>'Kustannusarvio|Rakennusselostus'!H51</f>
        <v>0</v>
      </c>
      <c r="I56" s="150">
        <f>'Kustannusarvio|Rakennusselostus'!I51</f>
        <v>0</v>
      </c>
      <c r="J56" s="150">
        <f>'Kustannusarvio|Rakennusselostus'!J51</f>
        <v>0</v>
      </c>
      <c r="K56" s="151">
        <f t="shared" si="1"/>
        <v>0</v>
      </c>
      <c r="L56" s="11"/>
    </row>
    <row r="57" spans="1:12">
      <c r="A57" s="13"/>
      <c r="B57" s="81" t="s">
        <v>46</v>
      </c>
      <c r="C57" s="130">
        <f>'Kustannusarvio|Rakennusselostus'!C52</f>
        <v>0</v>
      </c>
      <c r="D57" s="150">
        <f>'Kustannusarvio|Rakennusselostus'!D52</f>
        <v>0</v>
      </c>
      <c r="E57" s="150">
        <f>'Kustannusarvio|Rakennusselostus'!E52</f>
        <v>0</v>
      </c>
      <c r="F57" s="150">
        <f>'Kustannusarvio|Rakennusselostus'!F52</f>
        <v>0</v>
      </c>
      <c r="G57" s="151">
        <f t="shared" si="0"/>
        <v>0</v>
      </c>
      <c r="H57" s="150">
        <f>'Kustannusarvio|Rakennusselostus'!H52</f>
        <v>0</v>
      </c>
      <c r="I57" s="150">
        <f>'Kustannusarvio|Rakennusselostus'!I52</f>
        <v>0</v>
      </c>
      <c r="J57" s="150">
        <f>'Kustannusarvio|Rakennusselostus'!J52</f>
        <v>0</v>
      </c>
      <c r="K57" s="151">
        <f t="shared" si="1"/>
        <v>0</v>
      </c>
      <c r="L57" s="11"/>
    </row>
    <row r="58" spans="1:12">
      <c r="A58" s="13"/>
      <c r="B58" s="81" t="s">
        <v>45</v>
      </c>
      <c r="C58" s="130">
        <f>'Kustannusarvio|Rakennusselostus'!C53</f>
        <v>0</v>
      </c>
      <c r="D58" s="150">
        <f>'Kustannusarvio|Rakennusselostus'!D53</f>
        <v>0</v>
      </c>
      <c r="E58" s="150">
        <f>'Kustannusarvio|Rakennusselostus'!E53</f>
        <v>0</v>
      </c>
      <c r="F58" s="150">
        <f>'Kustannusarvio|Rakennusselostus'!F53</f>
        <v>0</v>
      </c>
      <c r="G58" s="151">
        <f t="shared" si="0"/>
        <v>0</v>
      </c>
      <c r="H58" s="150">
        <f>'Kustannusarvio|Rakennusselostus'!H53</f>
        <v>0</v>
      </c>
      <c r="I58" s="150">
        <f>'Kustannusarvio|Rakennusselostus'!I53</f>
        <v>0</v>
      </c>
      <c r="J58" s="150">
        <f>'Kustannusarvio|Rakennusselostus'!J53</f>
        <v>0</v>
      </c>
      <c r="K58" s="151">
        <f t="shared" si="1"/>
        <v>0</v>
      </c>
      <c r="L58" s="11"/>
    </row>
    <row r="59" spans="1:12">
      <c r="A59" s="13"/>
      <c r="B59" s="81" t="s">
        <v>99</v>
      </c>
      <c r="C59" s="130">
        <f>'Kustannusarvio|Rakennusselostus'!C54</f>
        <v>0</v>
      </c>
      <c r="D59" s="150">
        <f>'Kustannusarvio|Rakennusselostus'!D54</f>
        <v>0</v>
      </c>
      <c r="E59" s="150">
        <f>'Kustannusarvio|Rakennusselostus'!E54</f>
        <v>0</v>
      </c>
      <c r="F59" s="150">
        <f>'Kustannusarvio|Rakennusselostus'!F54</f>
        <v>0</v>
      </c>
      <c r="G59" s="151">
        <f t="shared" si="0"/>
        <v>0</v>
      </c>
      <c r="H59" s="150">
        <f>'Kustannusarvio|Rakennusselostus'!H54</f>
        <v>0</v>
      </c>
      <c r="I59" s="150">
        <f>'Kustannusarvio|Rakennusselostus'!I54</f>
        <v>0</v>
      </c>
      <c r="J59" s="150">
        <f>'Kustannusarvio|Rakennusselostus'!J54</f>
        <v>0</v>
      </c>
      <c r="K59" s="151">
        <f t="shared" si="1"/>
        <v>0</v>
      </c>
      <c r="L59" s="11"/>
    </row>
    <row r="60" spans="1:12">
      <c r="A60" s="13"/>
      <c r="B60" s="81" t="s">
        <v>47</v>
      </c>
      <c r="C60" s="130">
        <f>'Kustannusarvio|Rakennusselostus'!C55</f>
        <v>0</v>
      </c>
      <c r="D60" s="150">
        <f>'Kustannusarvio|Rakennusselostus'!D55</f>
        <v>0</v>
      </c>
      <c r="E60" s="150">
        <f>'Kustannusarvio|Rakennusselostus'!E55</f>
        <v>0</v>
      </c>
      <c r="F60" s="150">
        <f>'Kustannusarvio|Rakennusselostus'!F55</f>
        <v>0</v>
      </c>
      <c r="G60" s="151">
        <f t="shared" si="0"/>
        <v>0</v>
      </c>
      <c r="H60" s="150">
        <f>'Kustannusarvio|Rakennusselostus'!H55</f>
        <v>0</v>
      </c>
      <c r="I60" s="150">
        <f>'Kustannusarvio|Rakennusselostus'!I55</f>
        <v>0</v>
      </c>
      <c r="J60" s="150">
        <f>'Kustannusarvio|Rakennusselostus'!J55</f>
        <v>0</v>
      </c>
      <c r="K60" s="151">
        <f t="shared" si="1"/>
        <v>0</v>
      </c>
      <c r="L60" s="11"/>
    </row>
    <row r="61" spans="1:12">
      <c r="A61" s="13"/>
      <c r="B61" s="85" t="str">
        <f>'Kustannusarvio|Rakennusselostus'!B56</f>
        <v>Muu korjaus</v>
      </c>
      <c r="C61" s="130">
        <f>'Kustannusarvio|Rakennusselostus'!C56</f>
        <v>0</v>
      </c>
      <c r="D61" s="150">
        <f>'Kustannusarvio|Rakennusselostus'!D56</f>
        <v>0</v>
      </c>
      <c r="E61" s="150">
        <f>'Kustannusarvio|Rakennusselostus'!E56</f>
        <v>0</v>
      </c>
      <c r="F61" s="150">
        <f>'Kustannusarvio|Rakennusselostus'!F56</f>
        <v>0</v>
      </c>
      <c r="G61" s="151">
        <f t="shared" si="0"/>
        <v>0</v>
      </c>
      <c r="H61" s="150">
        <f>'Kustannusarvio|Rakennusselostus'!H56</f>
        <v>0</v>
      </c>
      <c r="I61" s="150">
        <f>'Kustannusarvio|Rakennusselostus'!I56</f>
        <v>0</v>
      </c>
      <c r="J61" s="150">
        <f>'Kustannusarvio|Rakennusselostus'!J56</f>
        <v>0</v>
      </c>
      <c r="K61" s="151">
        <f t="shared" si="1"/>
        <v>0</v>
      </c>
      <c r="L61" s="11"/>
    </row>
    <row r="62" spans="1:12">
      <c r="A62" s="10" t="s">
        <v>50</v>
      </c>
      <c r="B62" s="9"/>
      <c r="C62" s="135"/>
      <c r="D62" s="156"/>
      <c r="E62" s="156"/>
      <c r="F62" s="156"/>
      <c r="G62" s="157"/>
      <c r="H62" s="158"/>
      <c r="I62" s="156"/>
      <c r="J62" s="156"/>
      <c r="K62" s="159"/>
      <c r="L62" s="11"/>
    </row>
    <row r="63" spans="1:12">
      <c r="A63" s="13"/>
      <c r="B63" s="81" t="s">
        <v>171</v>
      </c>
      <c r="C63" s="130">
        <f>'Kustannusarvio|Rakennusselostus'!C58</f>
        <v>0</v>
      </c>
      <c r="D63" s="150">
        <f>'Kustannusarvio|Rakennusselostus'!D58</f>
        <v>0</v>
      </c>
      <c r="E63" s="150">
        <f>'Kustannusarvio|Rakennusselostus'!E58</f>
        <v>0</v>
      </c>
      <c r="F63" s="150">
        <f>'Kustannusarvio|Rakennusselostus'!F58</f>
        <v>0</v>
      </c>
      <c r="G63" s="151">
        <f t="shared" si="0"/>
        <v>0</v>
      </c>
      <c r="H63" s="150">
        <f>'Kustannusarvio|Rakennusselostus'!H58</f>
        <v>0</v>
      </c>
      <c r="I63" s="150">
        <f>'Kustannusarvio|Rakennusselostus'!I58</f>
        <v>0</v>
      </c>
      <c r="J63" s="150">
        <f>'Kustannusarvio|Rakennusselostus'!J58</f>
        <v>0</v>
      </c>
      <c r="K63" s="151">
        <f t="shared" si="1"/>
        <v>0</v>
      </c>
      <c r="L63" s="11"/>
    </row>
    <row r="64" spans="1:12">
      <c r="A64" s="13"/>
      <c r="B64" s="81" t="s">
        <v>48</v>
      </c>
      <c r="C64" s="130">
        <f>'Kustannusarvio|Rakennusselostus'!C59</f>
        <v>0</v>
      </c>
      <c r="D64" s="150">
        <f>'Kustannusarvio|Rakennusselostus'!D59</f>
        <v>0</v>
      </c>
      <c r="E64" s="150">
        <f>'Kustannusarvio|Rakennusselostus'!E59</f>
        <v>0</v>
      </c>
      <c r="F64" s="150">
        <f>'Kustannusarvio|Rakennusselostus'!F59</f>
        <v>0</v>
      </c>
      <c r="G64" s="151">
        <f t="shared" si="0"/>
        <v>0</v>
      </c>
      <c r="H64" s="150">
        <f>'Kustannusarvio|Rakennusselostus'!H59</f>
        <v>0</v>
      </c>
      <c r="I64" s="150">
        <f>'Kustannusarvio|Rakennusselostus'!I59</f>
        <v>0</v>
      </c>
      <c r="J64" s="150">
        <f>'Kustannusarvio|Rakennusselostus'!J59</f>
        <v>0</v>
      </c>
      <c r="K64" s="151">
        <f t="shared" si="1"/>
        <v>0</v>
      </c>
      <c r="L64" s="11"/>
    </row>
    <row r="65" spans="1:12">
      <c r="A65" s="13"/>
      <c r="B65" s="81" t="s">
        <v>49</v>
      </c>
      <c r="C65" s="130">
        <f>'Kustannusarvio|Rakennusselostus'!C60</f>
        <v>0</v>
      </c>
      <c r="D65" s="150">
        <f>'Kustannusarvio|Rakennusselostus'!D60</f>
        <v>0</v>
      </c>
      <c r="E65" s="150">
        <f>'Kustannusarvio|Rakennusselostus'!E60</f>
        <v>0</v>
      </c>
      <c r="F65" s="150">
        <f>'Kustannusarvio|Rakennusselostus'!F60</f>
        <v>0</v>
      </c>
      <c r="G65" s="151">
        <f t="shared" si="0"/>
        <v>0</v>
      </c>
      <c r="H65" s="150">
        <f>'Kustannusarvio|Rakennusselostus'!H60</f>
        <v>0</v>
      </c>
      <c r="I65" s="150">
        <f>'Kustannusarvio|Rakennusselostus'!I60</f>
        <v>0</v>
      </c>
      <c r="J65" s="150">
        <f>'Kustannusarvio|Rakennusselostus'!J60</f>
        <v>0</v>
      </c>
      <c r="K65" s="151">
        <f t="shared" si="1"/>
        <v>0</v>
      </c>
      <c r="L65" s="11"/>
    </row>
    <row r="66" spans="1:12">
      <c r="A66" s="13"/>
      <c r="B66" s="81" t="s">
        <v>93</v>
      </c>
      <c r="C66" s="130">
        <f>'Kustannusarvio|Rakennusselostus'!C61</f>
        <v>0</v>
      </c>
      <c r="D66" s="150">
        <f>'Kustannusarvio|Rakennusselostus'!D61</f>
        <v>0</v>
      </c>
      <c r="E66" s="150">
        <f>'Kustannusarvio|Rakennusselostus'!E61</f>
        <v>0</v>
      </c>
      <c r="F66" s="150">
        <f>'Kustannusarvio|Rakennusselostus'!F61</f>
        <v>0</v>
      </c>
      <c r="G66" s="151">
        <f t="shared" si="0"/>
        <v>0</v>
      </c>
      <c r="H66" s="150">
        <f>'Kustannusarvio|Rakennusselostus'!H61</f>
        <v>0</v>
      </c>
      <c r="I66" s="150">
        <f>'Kustannusarvio|Rakennusselostus'!I61</f>
        <v>0</v>
      </c>
      <c r="J66" s="150">
        <f>'Kustannusarvio|Rakennusselostus'!J61</f>
        <v>0</v>
      </c>
      <c r="K66" s="151">
        <f t="shared" si="1"/>
        <v>0</v>
      </c>
      <c r="L66" s="11"/>
    </row>
    <row r="67" spans="1:12">
      <c r="A67" s="13"/>
      <c r="B67" s="81" t="s">
        <v>117</v>
      </c>
      <c r="C67" s="130">
        <f>'Kustannusarvio|Rakennusselostus'!C62</f>
        <v>0</v>
      </c>
      <c r="D67" s="150">
        <f>'Kustannusarvio|Rakennusselostus'!D62</f>
        <v>0</v>
      </c>
      <c r="E67" s="150">
        <f>'Kustannusarvio|Rakennusselostus'!E62</f>
        <v>0</v>
      </c>
      <c r="F67" s="150">
        <f>'Kustannusarvio|Rakennusselostus'!F62</f>
        <v>0</v>
      </c>
      <c r="G67" s="151">
        <f t="shared" si="0"/>
        <v>0</v>
      </c>
      <c r="H67" s="150">
        <f>'Kustannusarvio|Rakennusselostus'!H62</f>
        <v>0</v>
      </c>
      <c r="I67" s="150">
        <f>'Kustannusarvio|Rakennusselostus'!I62</f>
        <v>0</v>
      </c>
      <c r="J67" s="150">
        <f>'Kustannusarvio|Rakennusselostus'!J62</f>
        <v>0</v>
      </c>
      <c r="K67" s="151">
        <f t="shared" si="1"/>
        <v>0</v>
      </c>
      <c r="L67" s="11"/>
    </row>
    <row r="68" spans="1:12">
      <c r="A68" s="13"/>
      <c r="B68" s="81" t="s">
        <v>94</v>
      </c>
      <c r="C68" s="130">
        <f>'Kustannusarvio|Rakennusselostus'!C63</f>
        <v>0</v>
      </c>
      <c r="D68" s="150">
        <f>'Kustannusarvio|Rakennusselostus'!D63</f>
        <v>0</v>
      </c>
      <c r="E68" s="150">
        <f>'Kustannusarvio|Rakennusselostus'!E63</f>
        <v>0</v>
      </c>
      <c r="F68" s="150">
        <f>'Kustannusarvio|Rakennusselostus'!F63</f>
        <v>0</v>
      </c>
      <c r="G68" s="151">
        <f t="shared" si="0"/>
        <v>0</v>
      </c>
      <c r="H68" s="150">
        <f>'Kustannusarvio|Rakennusselostus'!H63</f>
        <v>0</v>
      </c>
      <c r="I68" s="150">
        <f>'Kustannusarvio|Rakennusselostus'!I63</f>
        <v>0</v>
      </c>
      <c r="J68" s="150">
        <f>'Kustannusarvio|Rakennusselostus'!J63</f>
        <v>0</v>
      </c>
      <c r="K68" s="151">
        <f t="shared" si="1"/>
        <v>0</v>
      </c>
      <c r="L68" s="11"/>
    </row>
    <row r="69" spans="1:12">
      <c r="A69" s="13"/>
      <c r="B69" s="81" t="s">
        <v>17</v>
      </c>
      <c r="C69" s="130">
        <f>'Kustannusarvio|Rakennusselostus'!C64</f>
        <v>0</v>
      </c>
      <c r="D69" s="150">
        <f>'Kustannusarvio|Rakennusselostus'!D64</f>
        <v>0</v>
      </c>
      <c r="E69" s="150">
        <f>'Kustannusarvio|Rakennusselostus'!E64</f>
        <v>0</v>
      </c>
      <c r="F69" s="150">
        <f>'Kustannusarvio|Rakennusselostus'!F64</f>
        <v>0</v>
      </c>
      <c r="G69" s="151">
        <f t="shared" si="0"/>
        <v>0</v>
      </c>
      <c r="H69" s="150">
        <f>'Kustannusarvio|Rakennusselostus'!H64</f>
        <v>0</v>
      </c>
      <c r="I69" s="150">
        <f>'Kustannusarvio|Rakennusselostus'!I64</f>
        <v>0</v>
      </c>
      <c r="J69" s="150">
        <f>'Kustannusarvio|Rakennusselostus'!J64</f>
        <v>0</v>
      </c>
      <c r="K69" s="151">
        <f t="shared" si="1"/>
        <v>0</v>
      </c>
      <c r="L69" s="11"/>
    </row>
    <row r="70" spans="1:12">
      <c r="A70" s="13"/>
      <c r="B70" s="81" t="s">
        <v>51</v>
      </c>
      <c r="C70" s="130">
        <f>'Kustannusarvio|Rakennusselostus'!C65</f>
        <v>0</v>
      </c>
      <c r="D70" s="150">
        <f>'Kustannusarvio|Rakennusselostus'!D65</f>
        <v>0</v>
      </c>
      <c r="E70" s="150">
        <f>'Kustannusarvio|Rakennusselostus'!E65</f>
        <v>0</v>
      </c>
      <c r="F70" s="150">
        <f>'Kustannusarvio|Rakennusselostus'!F65</f>
        <v>0</v>
      </c>
      <c r="G70" s="151">
        <f t="shared" si="0"/>
        <v>0</v>
      </c>
      <c r="H70" s="150">
        <f>'Kustannusarvio|Rakennusselostus'!H65</f>
        <v>0</v>
      </c>
      <c r="I70" s="150">
        <f>'Kustannusarvio|Rakennusselostus'!I65</f>
        <v>0</v>
      </c>
      <c r="J70" s="150">
        <f>'Kustannusarvio|Rakennusselostus'!J65</f>
        <v>0</v>
      </c>
      <c r="K70" s="151">
        <f t="shared" si="1"/>
        <v>0</v>
      </c>
      <c r="L70" s="11"/>
    </row>
    <row r="71" spans="1:12">
      <c r="A71" s="13"/>
      <c r="B71" s="81" t="s">
        <v>172</v>
      </c>
      <c r="C71" s="130">
        <f>'Kustannusarvio|Rakennusselostus'!C66</f>
        <v>0</v>
      </c>
      <c r="D71" s="150">
        <f>'Kustannusarvio|Rakennusselostus'!D66</f>
        <v>0</v>
      </c>
      <c r="E71" s="150">
        <f>'Kustannusarvio|Rakennusselostus'!E66</f>
        <v>0</v>
      </c>
      <c r="F71" s="150">
        <f>'Kustannusarvio|Rakennusselostus'!F66</f>
        <v>0</v>
      </c>
      <c r="G71" s="151">
        <f t="shared" si="0"/>
        <v>0</v>
      </c>
      <c r="H71" s="150">
        <f>'Kustannusarvio|Rakennusselostus'!H66</f>
        <v>0</v>
      </c>
      <c r="I71" s="150">
        <f>'Kustannusarvio|Rakennusselostus'!I66</f>
        <v>0</v>
      </c>
      <c r="J71" s="150">
        <f>'Kustannusarvio|Rakennusselostus'!J66</f>
        <v>0</v>
      </c>
      <c r="K71" s="151">
        <f t="shared" si="1"/>
        <v>0</v>
      </c>
      <c r="L71" s="11"/>
    </row>
    <row r="72" spans="1:12">
      <c r="A72" s="13"/>
      <c r="B72" s="81" t="s">
        <v>52</v>
      </c>
      <c r="C72" s="130">
        <f>'Kustannusarvio|Rakennusselostus'!C67</f>
        <v>0</v>
      </c>
      <c r="D72" s="150">
        <f>'Kustannusarvio|Rakennusselostus'!D67</f>
        <v>0</v>
      </c>
      <c r="E72" s="150">
        <f>'Kustannusarvio|Rakennusselostus'!E67</f>
        <v>0</v>
      </c>
      <c r="F72" s="150">
        <f>'Kustannusarvio|Rakennusselostus'!F67</f>
        <v>0</v>
      </c>
      <c r="G72" s="151">
        <f t="shared" si="0"/>
        <v>0</v>
      </c>
      <c r="H72" s="150">
        <f>'Kustannusarvio|Rakennusselostus'!H67</f>
        <v>0</v>
      </c>
      <c r="I72" s="150">
        <f>'Kustannusarvio|Rakennusselostus'!I67</f>
        <v>0</v>
      </c>
      <c r="J72" s="150">
        <f>'Kustannusarvio|Rakennusselostus'!J67</f>
        <v>0</v>
      </c>
      <c r="K72" s="151">
        <f t="shared" si="1"/>
        <v>0</v>
      </c>
      <c r="L72" s="11"/>
    </row>
    <row r="73" spans="1:12">
      <c r="A73" s="13"/>
      <c r="B73" s="85" t="str">
        <f>'Kustannusarvio|Rakennusselostus'!B68</f>
        <v>Muu korjaus</v>
      </c>
      <c r="C73" s="130">
        <f>'Kustannusarvio|Rakennusselostus'!C68</f>
        <v>0</v>
      </c>
      <c r="D73" s="150">
        <f>'Kustannusarvio|Rakennusselostus'!D68</f>
        <v>0</v>
      </c>
      <c r="E73" s="150">
        <f>'Kustannusarvio|Rakennusselostus'!E68</f>
        <v>0</v>
      </c>
      <c r="F73" s="150">
        <f>'Kustannusarvio|Rakennusselostus'!F68</f>
        <v>0</v>
      </c>
      <c r="G73" s="151">
        <f t="shared" si="0"/>
        <v>0</v>
      </c>
      <c r="H73" s="150">
        <f>'Kustannusarvio|Rakennusselostus'!H68</f>
        <v>0</v>
      </c>
      <c r="I73" s="150">
        <f>'Kustannusarvio|Rakennusselostus'!I68</f>
        <v>0</v>
      </c>
      <c r="J73" s="150">
        <f>'Kustannusarvio|Rakennusselostus'!J68</f>
        <v>0</v>
      </c>
      <c r="K73" s="151">
        <f t="shared" si="1"/>
        <v>0</v>
      </c>
      <c r="L73" s="11"/>
    </row>
    <row r="74" spans="1:12">
      <c r="A74" s="10" t="s">
        <v>37</v>
      </c>
      <c r="B74" s="9"/>
      <c r="C74" s="135"/>
      <c r="D74" s="156"/>
      <c r="E74" s="156"/>
      <c r="F74" s="156"/>
      <c r="G74" s="157"/>
      <c r="H74" s="158"/>
      <c r="I74" s="156"/>
      <c r="J74" s="156"/>
      <c r="K74" s="159"/>
      <c r="L74" s="11"/>
    </row>
    <row r="75" spans="1:12">
      <c r="A75" s="13"/>
      <c r="B75" s="81" t="s">
        <v>55</v>
      </c>
      <c r="C75" s="130">
        <f>'Kustannusarvio|Rakennusselostus'!C70</f>
        <v>0</v>
      </c>
      <c r="D75" s="150">
        <f>'Kustannusarvio|Rakennusselostus'!D70</f>
        <v>0</v>
      </c>
      <c r="E75" s="150">
        <f>'Kustannusarvio|Rakennusselostus'!E70</f>
        <v>0</v>
      </c>
      <c r="F75" s="150">
        <f>'Kustannusarvio|Rakennusselostus'!F70</f>
        <v>0</v>
      </c>
      <c r="G75" s="151">
        <f t="shared" si="0"/>
        <v>0</v>
      </c>
      <c r="H75" s="150">
        <f>'Kustannusarvio|Rakennusselostus'!H70</f>
        <v>0</v>
      </c>
      <c r="I75" s="150">
        <f>'Kustannusarvio|Rakennusselostus'!I70</f>
        <v>0</v>
      </c>
      <c r="J75" s="150">
        <f>'Kustannusarvio|Rakennusselostus'!J70</f>
        <v>0</v>
      </c>
      <c r="K75" s="151">
        <f t="shared" si="1"/>
        <v>0</v>
      </c>
      <c r="L75" s="11"/>
    </row>
    <row r="76" spans="1:12">
      <c r="A76" s="13"/>
      <c r="B76" s="81" t="s">
        <v>54</v>
      </c>
      <c r="C76" s="130">
        <f>'Kustannusarvio|Rakennusselostus'!C71</f>
        <v>0</v>
      </c>
      <c r="D76" s="150">
        <f>'Kustannusarvio|Rakennusselostus'!D71</f>
        <v>0</v>
      </c>
      <c r="E76" s="150">
        <f>'Kustannusarvio|Rakennusselostus'!E71</f>
        <v>0</v>
      </c>
      <c r="F76" s="150">
        <f>'Kustannusarvio|Rakennusselostus'!F71</f>
        <v>0</v>
      </c>
      <c r="G76" s="151">
        <f t="shared" si="0"/>
        <v>0</v>
      </c>
      <c r="H76" s="150">
        <f>'Kustannusarvio|Rakennusselostus'!H71</f>
        <v>0</v>
      </c>
      <c r="I76" s="150">
        <f>'Kustannusarvio|Rakennusselostus'!I71</f>
        <v>0</v>
      </c>
      <c r="J76" s="150">
        <f>'Kustannusarvio|Rakennusselostus'!J71</f>
        <v>0</v>
      </c>
      <c r="K76" s="151">
        <f t="shared" si="1"/>
        <v>0</v>
      </c>
      <c r="L76" s="11"/>
    </row>
    <row r="77" spans="1:12">
      <c r="A77" s="13"/>
      <c r="B77" s="81" t="s">
        <v>53</v>
      </c>
      <c r="C77" s="130">
        <f>'Kustannusarvio|Rakennusselostus'!C72</f>
        <v>0</v>
      </c>
      <c r="D77" s="150">
        <f>'Kustannusarvio|Rakennusselostus'!D72</f>
        <v>0</v>
      </c>
      <c r="E77" s="150">
        <f>'Kustannusarvio|Rakennusselostus'!E72</f>
        <v>0</v>
      </c>
      <c r="F77" s="150">
        <f>'Kustannusarvio|Rakennusselostus'!F72</f>
        <v>0</v>
      </c>
      <c r="G77" s="151">
        <f t="shared" si="0"/>
        <v>0</v>
      </c>
      <c r="H77" s="150">
        <f>'Kustannusarvio|Rakennusselostus'!H72</f>
        <v>0</v>
      </c>
      <c r="I77" s="150">
        <f>'Kustannusarvio|Rakennusselostus'!I72</f>
        <v>0</v>
      </c>
      <c r="J77" s="150">
        <f>'Kustannusarvio|Rakennusselostus'!J72</f>
        <v>0</v>
      </c>
      <c r="K77" s="151">
        <f t="shared" si="1"/>
        <v>0</v>
      </c>
      <c r="L77" s="11"/>
    </row>
    <row r="78" spans="1:12">
      <c r="A78" s="13"/>
      <c r="B78" s="81" t="s">
        <v>56</v>
      </c>
      <c r="C78" s="130">
        <f>'Kustannusarvio|Rakennusselostus'!C73</f>
        <v>0</v>
      </c>
      <c r="D78" s="150">
        <f>'Kustannusarvio|Rakennusselostus'!D73</f>
        <v>0</v>
      </c>
      <c r="E78" s="150">
        <f>'Kustannusarvio|Rakennusselostus'!E73</f>
        <v>0</v>
      </c>
      <c r="F78" s="150">
        <f>'Kustannusarvio|Rakennusselostus'!F73</f>
        <v>0</v>
      </c>
      <c r="G78" s="151">
        <f t="shared" ref="G78:G141" si="2">D78*F78</f>
        <v>0</v>
      </c>
      <c r="H78" s="150">
        <f>'Kustannusarvio|Rakennusselostus'!H73</f>
        <v>0</v>
      </c>
      <c r="I78" s="150">
        <f>'Kustannusarvio|Rakennusselostus'!I73</f>
        <v>0</v>
      </c>
      <c r="J78" s="150">
        <f>'Kustannusarvio|Rakennusselostus'!J73</f>
        <v>0</v>
      </c>
      <c r="K78" s="151">
        <f t="shared" ref="K78:K141" si="3">G78+H78+(I78*J78)</f>
        <v>0</v>
      </c>
      <c r="L78" s="11"/>
    </row>
    <row r="79" spans="1:12">
      <c r="A79" s="13"/>
      <c r="B79" s="81" t="s">
        <v>100</v>
      </c>
      <c r="C79" s="130">
        <f>'Kustannusarvio|Rakennusselostus'!C74</f>
        <v>0</v>
      </c>
      <c r="D79" s="150">
        <f>'Kustannusarvio|Rakennusselostus'!D74</f>
        <v>0</v>
      </c>
      <c r="E79" s="150">
        <f>'Kustannusarvio|Rakennusselostus'!E74</f>
        <v>0</v>
      </c>
      <c r="F79" s="150">
        <f>'Kustannusarvio|Rakennusselostus'!F74</f>
        <v>0</v>
      </c>
      <c r="G79" s="151">
        <f t="shared" si="2"/>
        <v>0</v>
      </c>
      <c r="H79" s="150">
        <f>'Kustannusarvio|Rakennusselostus'!H74</f>
        <v>0</v>
      </c>
      <c r="I79" s="150">
        <f>'Kustannusarvio|Rakennusselostus'!I74</f>
        <v>0</v>
      </c>
      <c r="J79" s="150">
        <f>'Kustannusarvio|Rakennusselostus'!J74</f>
        <v>0</v>
      </c>
      <c r="K79" s="151">
        <f t="shared" si="3"/>
        <v>0</v>
      </c>
      <c r="L79" s="11"/>
    </row>
    <row r="80" spans="1:12">
      <c r="A80" s="13"/>
      <c r="B80" s="81" t="s">
        <v>57</v>
      </c>
      <c r="C80" s="130">
        <f>'Kustannusarvio|Rakennusselostus'!C75</f>
        <v>0</v>
      </c>
      <c r="D80" s="150">
        <f>'Kustannusarvio|Rakennusselostus'!D75</f>
        <v>0</v>
      </c>
      <c r="E80" s="150">
        <f>'Kustannusarvio|Rakennusselostus'!E75</f>
        <v>0</v>
      </c>
      <c r="F80" s="150">
        <f>'Kustannusarvio|Rakennusselostus'!F75</f>
        <v>0</v>
      </c>
      <c r="G80" s="151">
        <f t="shared" si="2"/>
        <v>0</v>
      </c>
      <c r="H80" s="150">
        <f>'Kustannusarvio|Rakennusselostus'!H75</f>
        <v>0</v>
      </c>
      <c r="I80" s="150">
        <f>'Kustannusarvio|Rakennusselostus'!I75</f>
        <v>0</v>
      </c>
      <c r="J80" s="150">
        <f>'Kustannusarvio|Rakennusselostus'!J75</f>
        <v>0</v>
      </c>
      <c r="K80" s="151">
        <f t="shared" si="3"/>
        <v>0</v>
      </c>
      <c r="L80" s="11"/>
    </row>
    <row r="81" spans="1:12">
      <c r="A81" s="13"/>
      <c r="B81" s="81" t="s">
        <v>101</v>
      </c>
      <c r="C81" s="130">
        <f>'Kustannusarvio|Rakennusselostus'!C76</f>
        <v>0</v>
      </c>
      <c r="D81" s="150">
        <f>'Kustannusarvio|Rakennusselostus'!D76</f>
        <v>0</v>
      </c>
      <c r="E81" s="150">
        <f>'Kustannusarvio|Rakennusselostus'!E76</f>
        <v>0</v>
      </c>
      <c r="F81" s="150">
        <f>'Kustannusarvio|Rakennusselostus'!F76</f>
        <v>0</v>
      </c>
      <c r="G81" s="151">
        <f t="shared" si="2"/>
        <v>0</v>
      </c>
      <c r="H81" s="150">
        <f>'Kustannusarvio|Rakennusselostus'!H76</f>
        <v>0</v>
      </c>
      <c r="I81" s="150">
        <f>'Kustannusarvio|Rakennusselostus'!I76</f>
        <v>0</v>
      </c>
      <c r="J81" s="150">
        <f>'Kustannusarvio|Rakennusselostus'!J76</f>
        <v>0</v>
      </c>
      <c r="K81" s="151">
        <f t="shared" si="3"/>
        <v>0</v>
      </c>
      <c r="L81" s="11"/>
    </row>
    <row r="82" spans="1:12">
      <c r="A82" s="13"/>
      <c r="B82" s="85" t="str">
        <f>'Kustannusarvio|Rakennusselostus'!B77</f>
        <v>Muu korjaus</v>
      </c>
      <c r="C82" s="130">
        <f>'Kustannusarvio|Rakennusselostus'!C77</f>
        <v>0</v>
      </c>
      <c r="D82" s="150">
        <f>'Kustannusarvio|Rakennusselostus'!D77</f>
        <v>0</v>
      </c>
      <c r="E82" s="150">
        <f>'Kustannusarvio|Rakennusselostus'!E77</f>
        <v>0</v>
      </c>
      <c r="F82" s="150">
        <f>'Kustannusarvio|Rakennusselostus'!F77</f>
        <v>0</v>
      </c>
      <c r="G82" s="151">
        <f t="shared" si="2"/>
        <v>0</v>
      </c>
      <c r="H82" s="150">
        <f>'Kustannusarvio|Rakennusselostus'!H77</f>
        <v>0</v>
      </c>
      <c r="I82" s="150">
        <f>'Kustannusarvio|Rakennusselostus'!I77</f>
        <v>0</v>
      </c>
      <c r="J82" s="150">
        <f>'Kustannusarvio|Rakennusselostus'!J77</f>
        <v>0</v>
      </c>
      <c r="K82" s="151">
        <f t="shared" si="3"/>
        <v>0</v>
      </c>
      <c r="L82" s="11"/>
    </row>
    <row r="83" spans="1:12">
      <c r="A83" s="10" t="s">
        <v>58</v>
      </c>
      <c r="B83" s="9"/>
      <c r="C83" s="135"/>
      <c r="D83" s="156"/>
      <c r="E83" s="156"/>
      <c r="F83" s="156"/>
      <c r="G83" s="157"/>
      <c r="H83" s="158"/>
      <c r="I83" s="156"/>
      <c r="J83" s="156"/>
      <c r="K83" s="159"/>
      <c r="L83" s="11"/>
    </row>
    <row r="84" spans="1:12">
      <c r="A84" s="13"/>
      <c r="B84" s="81" t="s">
        <v>102</v>
      </c>
      <c r="C84" s="130">
        <f>'Kustannusarvio|Rakennusselostus'!C79</f>
        <v>0</v>
      </c>
      <c r="D84" s="150">
        <f>'Kustannusarvio|Rakennusselostus'!D79</f>
        <v>0</v>
      </c>
      <c r="E84" s="150">
        <f>'Kustannusarvio|Rakennusselostus'!E79</f>
        <v>0</v>
      </c>
      <c r="F84" s="150">
        <f>'Kustannusarvio|Rakennusselostus'!F79</f>
        <v>0</v>
      </c>
      <c r="G84" s="151">
        <f t="shared" si="2"/>
        <v>0</v>
      </c>
      <c r="H84" s="150">
        <f>'Kustannusarvio|Rakennusselostus'!H79</f>
        <v>0</v>
      </c>
      <c r="I84" s="150">
        <f>'Kustannusarvio|Rakennusselostus'!I79</f>
        <v>0</v>
      </c>
      <c r="J84" s="150">
        <f>'Kustannusarvio|Rakennusselostus'!J79</f>
        <v>0</v>
      </c>
      <c r="K84" s="151">
        <f t="shared" si="3"/>
        <v>0</v>
      </c>
      <c r="L84" s="11"/>
    </row>
    <row r="85" spans="1:12">
      <c r="A85" s="13"/>
      <c r="B85" s="81" t="s">
        <v>103</v>
      </c>
      <c r="C85" s="130">
        <f>'Kustannusarvio|Rakennusselostus'!C80</f>
        <v>0</v>
      </c>
      <c r="D85" s="150">
        <f>'Kustannusarvio|Rakennusselostus'!D80</f>
        <v>0</v>
      </c>
      <c r="E85" s="150">
        <f>'Kustannusarvio|Rakennusselostus'!E80</f>
        <v>0</v>
      </c>
      <c r="F85" s="150">
        <f>'Kustannusarvio|Rakennusselostus'!F80</f>
        <v>0</v>
      </c>
      <c r="G85" s="151">
        <f t="shared" si="2"/>
        <v>0</v>
      </c>
      <c r="H85" s="150">
        <f>'Kustannusarvio|Rakennusselostus'!H80</f>
        <v>0</v>
      </c>
      <c r="I85" s="150">
        <f>'Kustannusarvio|Rakennusselostus'!I80</f>
        <v>0</v>
      </c>
      <c r="J85" s="150">
        <f>'Kustannusarvio|Rakennusselostus'!J80</f>
        <v>0</v>
      </c>
      <c r="K85" s="151">
        <f t="shared" si="3"/>
        <v>0</v>
      </c>
      <c r="L85" s="11"/>
    </row>
    <row r="86" spans="1:12">
      <c r="A86" s="13"/>
      <c r="B86" s="81" t="s">
        <v>68</v>
      </c>
      <c r="C86" s="130">
        <f>'Kustannusarvio|Rakennusselostus'!C81</f>
        <v>0</v>
      </c>
      <c r="D86" s="150">
        <f>'Kustannusarvio|Rakennusselostus'!D81</f>
        <v>0</v>
      </c>
      <c r="E86" s="150">
        <f>'Kustannusarvio|Rakennusselostus'!E81</f>
        <v>0</v>
      </c>
      <c r="F86" s="150">
        <f>'Kustannusarvio|Rakennusselostus'!F81</f>
        <v>0</v>
      </c>
      <c r="G86" s="151">
        <f t="shared" si="2"/>
        <v>0</v>
      </c>
      <c r="H86" s="150">
        <f>'Kustannusarvio|Rakennusselostus'!H81</f>
        <v>0</v>
      </c>
      <c r="I86" s="150">
        <f>'Kustannusarvio|Rakennusselostus'!I81</f>
        <v>0</v>
      </c>
      <c r="J86" s="150">
        <f>'Kustannusarvio|Rakennusselostus'!J81</f>
        <v>0</v>
      </c>
      <c r="K86" s="151">
        <f t="shared" si="3"/>
        <v>0</v>
      </c>
      <c r="L86" s="11"/>
    </row>
    <row r="87" spans="1:12">
      <c r="A87" s="13"/>
      <c r="B87" s="85" t="str">
        <f>'Kustannusarvio|Rakennusselostus'!B82</f>
        <v>Muu korjaus</v>
      </c>
      <c r="C87" s="130">
        <f>'Kustannusarvio|Rakennusselostus'!C82</f>
        <v>0</v>
      </c>
      <c r="D87" s="150">
        <f>'Kustannusarvio|Rakennusselostus'!D82</f>
        <v>0</v>
      </c>
      <c r="E87" s="150">
        <f>'Kustannusarvio|Rakennusselostus'!E82</f>
        <v>0</v>
      </c>
      <c r="F87" s="150">
        <f>'Kustannusarvio|Rakennusselostus'!F82</f>
        <v>0</v>
      </c>
      <c r="G87" s="151">
        <f t="shared" si="2"/>
        <v>0</v>
      </c>
      <c r="H87" s="150">
        <f>'Kustannusarvio|Rakennusselostus'!H82</f>
        <v>0</v>
      </c>
      <c r="I87" s="150">
        <f>'Kustannusarvio|Rakennusselostus'!I82</f>
        <v>0</v>
      </c>
      <c r="J87" s="150">
        <f>'Kustannusarvio|Rakennusselostus'!J82</f>
        <v>0</v>
      </c>
      <c r="K87" s="151">
        <f t="shared" si="3"/>
        <v>0</v>
      </c>
      <c r="L87" s="11"/>
    </row>
    <row r="88" spans="1:12">
      <c r="A88" s="10" t="s">
        <v>59</v>
      </c>
      <c r="B88" s="9"/>
      <c r="C88" s="135"/>
      <c r="D88" s="156"/>
      <c r="E88" s="156"/>
      <c r="F88" s="156"/>
      <c r="G88" s="157"/>
      <c r="H88" s="158"/>
      <c r="I88" s="156"/>
      <c r="J88" s="156"/>
      <c r="K88" s="159"/>
      <c r="L88" s="11"/>
    </row>
    <row r="89" spans="1:12">
      <c r="A89" s="13"/>
      <c r="B89" s="81" t="s">
        <v>16</v>
      </c>
      <c r="C89" s="130">
        <f>'Kustannusarvio|Rakennusselostus'!C84</f>
        <v>0</v>
      </c>
      <c r="D89" s="150">
        <f>'Kustannusarvio|Rakennusselostus'!D84</f>
        <v>0</v>
      </c>
      <c r="E89" s="150">
        <f>'Kustannusarvio|Rakennusselostus'!E84</f>
        <v>0</v>
      </c>
      <c r="F89" s="150">
        <f>'Kustannusarvio|Rakennusselostus'!F84</f>
        <v>0</v>
      </c>
      <c r="G89" s="151">
        <f t="shared" si="2"/>
        <v>0</v>
      </c>
      <c r="H89" s="150">
        <f>'Kustannusarvio|Rakennusselostus'!H84</f>
        <v>0</v>
      </c>
      <c r="I89" s="150">
        <f>'Kustannusarvio|Rakennusselostus'!I84</f>
        <v>0</v>
      </c>
      <c r="J89" s="150">
        <f>'Kustannusarvio|Rakennusselostus'!J84</f>
        <v>0</v>
      </c>
      <c r="K89" s="151">
        <f t="shared" si="3"/>
        <v>0</v>
      </c>
      <c r="L89" s="11"/>
    </row>
    <row r="90" spans="1:12">
      <c r="A90" s="13"/>
      <c r="B90" s="81" t="s">
        <v>60</v>
      </c>
      <c r="C90" s="130">
        <f>'Kustannusarvio|Rakennusselostus'!C85</f>
        <v>0</v>
      </c>
      <c r="D90" s="150">
        <f>'Kustannusarvio|Rakennusselostus'!D85</f>
        <v>0</v>
      </c>
      <c r="E90" s="150">
        <f>'Kustannusarvio|Rakennusselostus'!E85</f>
        <v>0</v>
      </c>
      <c r="F90" s="150">
        <f>'Kustannusarvio|Rakennusselostus'!F85</f>
        <v>0</v>
      </c>
      <c r="G90" s="151">
        <f t="shared" si="2"/>
        <v>0</v>
      </c>
      <c r="H90" s="150">
        <f>'Kustannusarvio|Rakennusselostus'!H85</f>
        <v>0</v>
      </c>
      <c r="I90" s="150">
        <f>'Kustannusarvio|Rakennusselostus'!I85</f>
        <v>0</v>
      </c>
      <c r="J90" s="150">
        <f>'Kustannusarvio|Rakennusselostus'!J85</f>
        <v>0</v>
      </c>
      <c r="K90" s="151">
        <f t="shared" si="3"/>
        <v>0</v>
      </c>
      <c r="L90" s="11"/>
    </row>
    <row r="91" spans="1:12">
      <c r="A91" s="13"/>
      <c r="B91" s="81" t="s">
        <v>61</v>
      </c>
      <c r="C91" s="130">
        <f>'Kustannusarvio|Rakennusselostus'!C86</f>
        <v>0</v>
      </c>
      <c r="D91" s="150">
        <f>'Kustannusarvio|Rakennusselostus'!D86</f>
        <v>0</v>
      </c>
      <c r="E91" s="150">
        <f>'Kustannusarvio|Rakennusselostus'!E86</f>
        <v>0</v>
      </c>
      <c r="F91" s="150">
        <f>'Kustannusarvio|Rakennusselostus'!F86</f>
        <v>0</v>
      </c>
      <c r="G91" s="151">
        <f t="shared" si="2"/>
        <v>0</v>
      </c>
      <c r="H91" s="150">
        <f>'Kustannusarvio|Rakennusselostus'!H86</f>
        <v>0</v>
      </c>
      <c r="I91" s="150">
        <f>'Kustannusarvio|Rakennusselostus'!I86</f>
        <v>0</v>
      </c>
      <c r="J91" s="150">
        <f>'Kustannusarvio|Rakennusselostus'!J86</f>
        <v>0</v>
      </c>
      <c r="K91" s="151">
        <f t="shared" si="3"/>
        <v>0</v>
      </c>
      <c r="L91" s="11"/>
    </row>
    <row r="92" spans="1:12">
      <c r="A92" s="13"/>
      <c r="B92" s="81" t="s">
        <v>104</v>
      </c>
      <c r="C92" s="130">
        <f>'Kustannusarvio|Rakennusselostus'!C87</f>
        <v>0</v>
      </c>
      <c r="D92" s="150">
        <f>'Kustannusarvio|Rakennusselostus'!D87</f>
        <v>0</v>
      </c>
      <c r="E92" s="150">
        <f>'Kustannusarvio|Rakennusselostus'!E87</f>
        <v>0</v>
      </c>
      <c r="F92" s="150">
        <f>'Kustannusarvio|Rakennusselostus'!F87</f>
        <v>0</v>
      </c>
      <c r="G92" s="151">
        <f t="shared" si="2"/>
        <v>0</v>
      </c>
      <c r="H92" s="150">
        <f>'Kustannusarvio|Rakennusselostus'!H87</f>
        <v>0</v>
      </c>
      <c r="I92" s="150">
        <f>'Kustannusarvio|Rakennusselostus'!I87</f>
        <v>0</v>
      </c>
      <c r="J92" s="150">
        <f>'Kustannusarvio|Rakennusselostus'!J87</f>
        <v>0</v>
      </c>
      <c r="K92" s="151">
        <f t="shared" si="3"/>
        <v>0</v>
      </c>
      <c r="L92" s="11"/>
    </row>
    <row r="93" spans="1:12">
      <c r="A93" s="13"/>
      <c r="B93" s="81" t="s">
        <v>69</v>
      </c>
      <c r="C93" s="130">
        <f>'Kustannusarvio|Rakennusselostus'!C88</f>
        <v>0</v>
      </c>
      <c r="D93" s="150">
        <f>'Kustannusarvio|Rakennusselostus'!D88</f>
        <v>0</v>
      </c>
      <c r="E93" s="150">
        <f>'Kustannusarvio|Rakennusselostus'!E88</f>
        <v>0</v>
      </c>
      <c r="F93" s="150">
        <f>'Kustannusarvio|Rakennusselostus'!F88</f>
        <v>0</v>
      </c>
      <c r="G93" s="151">
        <f t="shared" si="2"/>
        <v>0</v>
      </c>
      <c r="H93" s="150">
        <f>'Kustannusarvio|Rakennusselostus'!H88</f>
        <v>0</v>
      </c>
      <c r="I93" s="150">
        <f>'Kustannusarvio|Rakennusselostus'!I88</f>
        <v>0</v>
      </c>
      <c r="J93" s="150">
        <f>'Kustannusarvio|Rakennusselostus'!J88</f>
        <v>0</v>
      </c>
      <c r="K93" s="151">
        <f t="shared" si="3"/>
        <v>0</v>
      </c>
      <c r="L93" s="11"/>
    </row>
    <row r="94" spans="1:12">
      <c r="A94" s="13"/>
      <c r="B94" s="81" t="s">
        <v>105</v>
      </c>
      <c r="C94" s="130">
        <f>'Kustannusarvio|Rakennusselostus'!C89</f>
        <v>0</v>
      </c>
      <c r="D94" s="150">
        <f>'Kustannusarvio|Rakennusselostus'!D89</f>
        <v>0</v>
      </c>
      <c r="E94" s="150">
        <f>'Kustannusarvio|Rakennusselostus'!E89</f>
        <v>0</v>
      </c>
      <c r="F94" s="150">
        <f>'Kustannusarvio|Rakennusselostus'!F89</f>
        <v>0</v>
      </c>
      <c r="G94" s="151">
        <f t="shared" si="2"/>
        <v>0</v>
      </c>
      <c r="H94" s="150">
        <f>'Kustannusarvio|Rakennusselostus'!H89</f>
        <v>0</v>
      </c>
      <c r="I94" s="150">
        <f>'Kustannusarvio|Rakennusselostus'!I89</f>
        <v>0</v>
      </c>
      <c r="J94" s="150">
        <f>'Kustannusarvio|Rakennusselostus'!J89</f>
        <v>0</v>
      </c>
      <c r="K94" s="151">
        <f t="shared" si="3"/>
        <v>0</v>
      </c>
      <c r="L94" s="11"/>
    </row>
    <row r="95" spans="1:12">
      <c r="A95" s="13"/>
      <c r="B95" s="81" t="s">
        <v>62</v>
      </c>
      <c r="C95" s="130">
        <f>'Kustannusarvio|Rakennusselostus'!C90</f>
        <v>0</v>
      </c>
      <c r="D95" s="150">
        <f>'Kustannusarvio|Rakennusselostus'!D90</f>
        <v>0</v>
      </c>
      <c r="E95" s="150">
        <f>'Kustannusarvio|Rakennusselostus'!E90</f>
        <v>0</v>
      </c>
      <c r="F95" s="150">
        <f>'Kustannusarvio|Rakennusselostus'!F90</f>
        <v>0</v>
      </c>
      <c r="G95" s="151">
        <f t="shared" si="2"/>
        <v>0</v>
      </c>
      <c r="H95" s="150">
        <f>'Kustannusarvio|Rakennusselostus'!H90</f>
        <v>0</v>
      </c>
      <c r="I95" s="150">
        <f>'Kustannusarvio|Rakennusselostus'!I90</f>
        <v>0</v>
      </c>
      <c r="J95" s="150">
        <f>'Kustannusarvio|Rakennusselostus'!J90</f>
        <v>0</v>
      </c>
      <c r="K95" s="151">
        <f t="shared" si="3"/>
        <v>0</v>
      </c>
      <c r="L95" s="11"/>
    </row>
    <row r="96" spans="1:12">
      <c r="A96" s="13"/>
      <c r="B96" s="81" t="s">
        <v>63</v>
      </c>
      <c r="C96" s="130">
        <f>'Kustannusarvio|Rakennusselostus'!C91</f>
        <v>0</v>
      </c>
      <c r="D96" s="150">
        <f>'Kustannusarvio|Rakennusselostus'!D91</f>
        <v>0</v>
      </c>
      <c r="E96" s="150">
        <f>'Kustannusarvio|Rakennusselostus'!E91</f>
        <v>0</v>
      </c>
      <c r="F96" s="150">
        <f>'Kustannusarvio|Rakennusselostus'!F91</f>
        <v>0</v>
      </c>
      <c r="G96" s="151">
        <f t="shared" si="2"/>
        <v>0</v>
      </c>
      <c r="H96" s="150">
        <f>'Kustannusarvio|Rakennusselostus'!H91</f>
        <v>0</v>
      </c>
      <c r="I96" s="150">
        <f>'Kustannusarvio|Rakennusselostus'!I91</f>
        <v>0</v>
      </c>
      <c r="J96" s="150">
        <f>'Kustannusarvio|Rakennusselostus'!J91</f>
        <v>0</v>
      </c>
      <c r="K96" s="151">
        <f t="shared" si="3"/>
        <v>0</v>
      </c>
      <c r="L96" s="11"/>
    </row>
    <row r="97" spans="1:12">
      <c r="A97" s="13"/>
      <c r="B97" s="81" t="s">
        <v>173</v>
      </c>
      <c r="C97" s="130">
        <f>'Kustannusarvio|Rakennusselostus'!C92</f>
        <v>0</v>
      </c>
      <c r="D97" s="150">
        <f>'Kustannusarvio|Rakennusselostus'!D92</f>
        <v>0</v>
      </c>
      <c r="E97" s="150">
        <f>'Kustannusarvio|Rakennusselostus'!E92</f>
        <v>0</v>
      </c>
      <c r="F97" s="150">
        <f>'Kustannusarvio|Rakennusselostus'!F92</f>
        <v>0</v>
      </c>
      <c r="G97" s="151">
        <f t="shared" si="2"/>
        <v>0</v>
      </c>
      <c r="H97" s="150">
        <f>'Kustannusarvio|Rakennusselostus'!H92</f>
        <v>0</v>
      </c>
      <c r="I97" s="150">
        <f>'Kustannusarvio|Rakennusselostus'!I92</f>
        <v>0</v>
      </c>
      <c r="J97" s="150">
        <f>'Kustannusarvio|Rakennusselostus'!J92</f>
        <v>0</v>
      </c>
      <c r="K97" s="151">
        <f t="shared" si="3"/>
        <v>0</v>
      </c>
      <c r="L97" s="11"/>
    </row>
    <row r="98" spans="1:12">
      <c r="A98" s="13"/>
      <c r="B98" s="81" t="s">
        <v>118</v>
      </c>
      <c r="C98" s="130">
        <f>'Kustannusarvio|Rakennusselostus'!C93</f>
        <v>0</v>
      </c>
      <c r="D98" s="150">
        <f>'Kustannusarvio|Rakennusselostus'!D93</f>
        <v>0</v>
      </c>
      <c r="E98" s="150">
        <f>'Kustannusarvio|Rakennusselostus'!E93</f>
        <v>0</v>
      </c>
      <c r="F98" s="150">
        <f>'Kustannusarvio|Rakennusselostus'!F93</f>
        <v>0</v>
      </c>
      <c r="G98" s="151">
        <f t="shared" si="2"/>
        <v>0</v>
      </c>
      <c r="H98" s="150">
        <f>'Kustannusarvio|Rakennusselostus'!H93</f>
        <v>0</v>
      </c>
      <c r="I98" s="150">
        <f>'Kustannusarvio|Rakennusselostus'!I93</f>
        <v>0</v>
      </c>
      <c r="J98" s="150">
        <f>'Kustannusarvio|Rakennusselostus'!J93</f>
        <v>0</v>
      </c>
      <c r="K98" s="151">
        <f t="shared" si="3"/>
        <v>0</v>
      </c>
      <c r="L98" s="11"/>
    </row>
    <row r="99" spans="1:12">
      <c r="A99" s="13"/>
      <c r="B99" s="81" t="s">
        <v>64</v>
      </c>
      <c r="C99" s="130">
        <f>'Kustannusarvio|Rakennusselostus'!C94</f>
        <v>0</v>
      </c>
      <c r="D99" s="150">
        <f>'Kustannusarvio|Rakennusselostus'!D94</f>
        <v>0</v>
      </c>
      <c r="E99" s="150">
        <f>'Kustannusarvio|Rakennusselostus'!E94</f>
        <v>0</v>
      </c>
      <c r="F99" s="150">
        <f>'Kustannusarvio|Rakennusselostus'!F94</f>
        <v>0</v>
      </c>
      <c r="G99" s="151">
        <f t="shared" si="2"/>
        <v>0</v>
      </c>
      <c r="H99" s="150">
        <f>'Kustannusarvio|Rakennusselostus'!H94</f>
        <v>0</v>
      </c>
      <c r="I99" s="150">
        <f>'Kustannusarvio|Rakennusselostus'!I94</f>
        <v>0</v>
      </c>
      <c r="J99" s="150">
        <f>'Kustannusarvio|Rakennusselostus'!J94</f>
        <v>0</v>
      </c>
      <c r="K99" s="151">
        <f t="shared" si="3"/>
        <v>0</v>
      </c>
      <c r="L99" s="11"/>
    </row>
    <row r="100" spans="1:12">
      <c r="A100" s="13"/>
      <c r="B100" s="81" t="s">
        <v>106</v>
      </c>
      <c r="C100" s="130">
        <f>'Kustannusarvio|Rakennusselostus'!C95</f>
        <v>0</v>
      </c>
      <c r="D100" s="150">
        <f>'Kustannusarvio|Rakennusselostus'!D95</f>
        <v>0</v>
      </c>
      <c r="E100" s="150">
        <f>'Kustannusarvio|Rakennusselostus'!E95</f>
        <v>0</v>
      </c>
      <c r="F100" s="150">
        <f>'Kustannusarvio|Rakennusselostus'!F95</f>
        <v>0</v>
      </c>
      <c r="G100" s="151">
        <f t="shared" si="2"/>
        <v>0</v>
      </c>
      <c r="H100" s="150">
        <f>'Kustannusarvio|Rakennusselostus'!H95</f>
        <v>0</v>
      </c>
      <c r="I100" s="150">
        <f>'Kustannusarvio|Rakennusselostus'!I95</f>
        <v>0</v>
      </c>
      <c r="J100" s="150">
        <f>'Kustannusarvio|Rakennusselostus'!J95</f>
        <v>0</v>
      </c>
      <c r="K100" s="151">
        <f t="shared" si="3"/>
        <v>0</v>
      </c>
      <c r="L100" s="11"/>
    </row>
    <row r="101" spans="1:12">
      <c r="A101" s="13"/>
      <c r="B101" s="85" t="str">
        <f>'Kustannusarvio|Rakennusselostus'!B96</f>
        <v>Muu korjaus</v>
      </c>
      <c r="C101" s="130">
        <f>'Kustannusarvio|Rakennusselostus'!C96</f>
        <v>0</v>
      </c>
      <c r="D101" s="150">
        <f>'Kustannusarvio|Rakennusselostus'!D96</f>
        <v>0</v>
      </c>
      <c r="E101" s="150">
        <f>'Kustannusarvio|Rakennusselostus'!E96</f>
        <v>0</v>
      </c>
      <c r="F101" s="150">
        <f>'Kustannusarvio|Rakennusselostus'!F96</f>
        <v>0</v>
      </c>
      <c r="G101" s="151">
        <f t="shared" si="2"/>
        <v>0</v>
      </c>
      <c r="H101" s="150">
        <f>'Kustannusarvio|Rakennusselostus'!H96</f>
        <v>0</v>
      </c>
      <c r="I101" s="150">
        <f>'Kustannusarvio|Rakennusselostus'!I96</f>
        <v>0</v>
      </c>
      <c r="J101" s="150">
        <f>'Kustannusarvio|Rakennusselostus'!J96</f>
        <v>0</v>
      </c>
      <c r="K101" s="151">
        <f t="shared" si="3"/>
        <v>0</v>
      </c>
      <c r="L101" s="11"/>
    </row>
    <row r="102" spans="1:12">
      <c r="A102" s="10" t="s">
        <v>67</v>
      </c>
      <c r="B102" s="9"/>
      <c r="C102" s="135"/>
      <c r="D102" s="156"/>
      <c r="E102" s="156"/>
      <c r="F102" s="156"/>
      <c r="G102" s="157"/>
      <c r="H102" s="158"/>
      <c r="I102" s="156"/>
      <c r="J102" s="156"/>
      <c r="K102" s="159"/>
      <c r="L102" s="11"/>
    </row>
    <row r="103" spans="1:12">
      <c r="A103" s="13"/>
      <c r="B103" s="81" t="s">
        <v>65</v>
      </c>
      <c r="C103" s="130">
        <f>'Kustannusarvio|Rakennusselostus'!C98</f>
        <v>0</v>
      </c>
      <c r="D103" s="150">
        <f>'Kustannusarvio|Rakennusselostus'!D98</f>
        <v>0</v>
      </c>
      <c r="E103" s="150">
        <f>'Kustannusarvio|Rakennusselostus'!E98</f>
        <v>0</v>
      </c>
      <c r="F103" s="150">
        <f>'Kustannusarvio|Rakennusselostus'!F98</f>
        <v>0</v>
      </c>
      <c r="G103" s="151">
        <f t="shared" si="2"/>
        <v>0</v>
      </c>
      <c r="H103" s="150">
        <f>'Kustannusarvio|Rakennusselostus'!H98</f>
        <v>0</v>
      </c>
      <c r="I103" s="150">
        <f>'Kustannusarvio|Rakennusselostus'!I98</f>
        <v>0</v>
      </c>
      <c r="J103" s="150">
        <f>'Kustannusarvio|Rakennusselostus'!J98</f>
        <v>0</v>
      </c>
      <c r="K103" s="151">
        <f t="shared" si="3"/>
        <v>0</v>
      </c>
      <c r="L103" s="11"/>
    </row>
    <row r="104" spans="1:12">
      <c r="A104" s="13"/>
      <c r="B104" s="81" t="s">
        <v>66</v>
      </c>
      <c r="C104" s="130">
        <f>'Kustannusarvio|Rakennusselostus'!C99</f>
        <v>0</v>
      </c>
      <c r="D104" s="150">
        <f>'Kustannusarvio|Rakennusselostus'!D99</f>
        <v>0</v>
      </c>
      <c r="E104" s="150">
        <f>'Kustannusarvio|Rakennusselostus'!E99</f>
        <v>0</v>
      </c>
      <c r="F104" s="150">
        <f>'Kustannusarvio|Rakennusselostus'!F99</f>
        <v>0</v>
      </c>
      <c r="G104" s="151">
        <f t="shared" si="2"/>
        <v>0</v>
      </c>
      <c r="H104" s="150">
        <f>'Kustannusarvio|Rakennusselostus'!H99</f>
        <v>0</v>
      </c>
      <c r="I104" s="150">
        <f>'Kustannusarvio|Rakennusselostus'!I99</f>
        <v>0</v>
      </c>
      <c r="J104" s="150">
        <f>'Kustannusarvio|Rakennusselostus'!J99</f>
        <v>0</v>
      </c>
      <c r="K104" s="151">
        <f t="shared" si="3"/>
        <v>0</v>
      </c>
      <c r="L104" s="11"/>
    </row>
    <row r="105" spans="1:12">
      <c r="A105" s="13"/>
      <c r="B105" s="81" t="s">
        <v>70</v>
      </c>
      <c r="C105" s="130">
        <f>'Kustannusarvio|Rakennusselostus'!C100</f>
        <v>0</v>
      </c>
      <c r="D105" s="150">
        <f>'Kustannusarvio|Rakennusselostus'!D100</f>
        <v>0</v>
      </c>
      <c r="E105" s="150">
        <f>'Kustannusarvio|Rakennusselostus'!E100</f>
        <v>0</v>
      </c>
      <c r="F105" s="150">
        <f>'Kustannusarvio|Rakennusselostus'!F100</f>
        <v>0</v>
      </c>
      <c r="G105" s="151">
        <f t="shared" si="2"/>
        <v>0</v>
      </c>
      <c r="H105" s="150">
        <f>'Kustannusarvio|Rakennusselostus'!H100</f>
        <v>0</v>
      </c>
      <c r="I105" s="150">
        <f>'Kustannusarvio|Rakennusselostus'!I100</f>
        <v>0</v>
      </c>
      <c r="J105" s="150">
        <f>'Kustannusarvio|Rakennusselostus'!J100</f>
        <v>0</v>
      </c>
      <c r="K105" s="151">
        <f t="shared" si="3"/>
        <v>0</v>
      </c>
      <c r="L105" s="11"/>
    </row>
    <row r="106" spans="1:12">
      <c r="A106" s="13"/>
      <c r="B106" s="81" t="s">
        <v>111</v>
      </c>
      <c r="C106" s="130">
        <f>'Kustannusarvio|Rakennusselostus'!C101</f>
        <v>0</v>
      </c>
      <c r="D106" s="150">
        <f>'Kustannusarvio|Rakennusselostus'!D101</f>
        <v>0</v>
      </c>
      <c r="E106" s="150">
        <f>'Kustannusarvio|Rakennusselostus'!E101</f>
        <v>0</v>
      </c>
      <c r="F106" s="150">
        <f>'Kustannusarvio|Rakennusselostus'!F101</f>
        <v>0</v>
      </c>
      <c r="G106" s="151">
        <f t="shared" si="2"/>
        <v>0</v>
      </c>
      <c r="H106" s="150">
        <f>'Kustannusarvio|Rakennusselostus'!H101</f>
        <v>0</v>
      </c>
      <c r="I106" s="150">
        <f>'Kustannusarvio|Rakennusselostus'!I101</f>
        <v>0</v>
      </c>
      <c r="J106" s="150">
        <f>'Kustannusarvio|Rakennusselostus'!J101</f>
        <v>0</v>
      </c>
      <c r="K106" s="151">
        <f t="shared" si="3"/>
        <v>0</v>
      </c>
      <c r="L106" s="11"/>
    </row>
    <row r="107" spans="1:12">
      <c r="A107" s="13"/>
      <c r="B107" s="85" t="str">
        <f>'Kustannusarvio|Rakennusselostus'!B102</f>
        <v>Muu korjaus</v>
      </c>
      <c r="C107" s="130">
        <f>'Kustannusarvio|Rakennusselostus'!C102</f>
        <v>0</v>
      </c>
      <c r="D107" s="150">
        <f>'Kustannusarvio|Rakennusselostus'!D102</f>
        <v>0</v>
      </c>
      <c r="E107" s="150">
        <f>'Kustannusarvio|Rakennusselostus'!E102</f>
        <v>0</v>
      </c>
      <c r="F107" s="150">
        <f>'Kustannusarvio|Rakennusselostus'!F102</f>
        <v>0</v>
      </c>
      <c r="G107" s="151">
        <f t="shared" si="2"/>
        <v>0</v>
      </c>
      <c r="H107" s="150">
        <f>'Kustannusarvio|Rakennusselostus'!H102</f>
        <v>0</v>
      </c>
      <c r="I107" s="150">
        <f>'Kustannusarvio|Rakennusselostus'!I102</f>
        <v>0</v>
      </c>
      <c r="J107" s="150">
        <f>'Kustannusarvio|Rakennusselostus'!J102</f>
        <v>0</v>
      </c>
      <c r="K107" s="151">
        <f t="shared" si="3"/>
        <v>0</v>
      </c>
      <c r="L107" s="11"/>
    </row>
    <row r="108" spans="1:12">
      <c r="A108" s="10" t="s">
        <v>78</v>
      </c>
      <c r="B108" s="9"/>
      <c r="C108" s="135"/>
      <c r="D108" s="156"/>
      <c r="E108" s="156"/>
      <c r="F108" s="156"/>
      <c r="G108" s="157"/>
      <c r="H108" s="158"/>
      <c r="I108" s="156"/>
      <c r="J108" s="156"/>
      <c r="K108" s="159"/>
      <c r="L108" s="11"/>
    </row>
    <row r="109" spans="1:12">
      <c r="A109" s="13"/>
      <c r="B109" s="81" t="s">
        <v>81</v>
      </c>
      <c r="C109" s="130">
        <f>'Kustannusarvio|Rakennusselostus'!C104</f>
        <v>0</v>
      </c>
      <c r="D109" s="150">
        <f>'Kustannusarvio|Rakennusselostus'!D104</f>
        <v>0</v>
      </c>
      <c r="E109" s="150">
        <f>'Kustannusarvio|Rakennusselostus'!E104</f>
        <v>0</v>
      </c>
      <c r="F109" s="150">
        <f>'Kustannusarvio|Rakennusselostus'!F104</f>
        <v>0</v>
      </c>
      <c r="G109" s="151">
        <f t="shared" si="2"/>
        <v>0</v>
      </c>
      <c r="H109" s="150">
        <f>'Kustannusarvio|Rakennusselostus'!H104</f>
        <v>0</v>
      </c>
      <c r="I109" s="150">
        <f>'Kustannusarvio|Rakennusselostus'!I104</f>
        <v>0</v>
      </c>
      <c r="J109" s="150">
        <f>'Kustannusarvio|Rakennusselostus'!J104</f>
        <v>0</v>
      </c>
      <c r="K109" s="151">
        <f t="shared" si="3"/>
        <v>0</v>
      </c>
      <c r="L109" s="11"/>
    </row>
    <row r="110" spans="1:12">
      <c r="A110" s="13"/>
      <c r="B110" s="81" t="s">
        <v>71</v>
      </c>
      <c r="C110" s="130">
        <f>'Kustannusarvio|Rakennusselostus'!C105</f>
        <v>0</v>
      </c>
      <c r="D110" s="150">
        <f>'Kustannusarvio|Rakennusselostus'!D105</f>
        <v>0</v>
      </c>
      <c r="E110" s="150">
        <f>'Kustannusarvio|Rakennusselostus'!E105</f>
        <v>0</v>
      </c>
      <c r="F110" s="150">
        <f>'Kustannusarvio|Rakennusselostus'!F105</f>
        <v>0</v>
      </c>
      <c r="G110" s="151">
        <f t="shared" si="2"/>
        <v>0</v>
      </c>
      <c r="H110" s="150">
        <f>'Kustannusarvio|Rakennusselostus'!H105</f>
        <v>0</v>
      </c>
      <c r="I110" s="150">
        <f>'Kustannusarvio|Rakennusselostus'!I105</f>
        <v>0</v>
      </c>
      <c r="J110" s="150">
        <f>'Kustannusarvio|Rakennusselostus'!J105</f>
        <v>0</v>
      </c>
      <c r="K110" s="151">
        <f t="shared" si="3"/>
        <v>0</v>
      </c>
      <c r="L110" s="11"/>
    </row>
    <row r="111" spans="1:12">
      <c r="A111" s="13"/>
      <c r="B111" s="81" t="s">
        <v>72</v>
      </c>
      <c r="C111" s="130">
        <f>'Kustannusarvio|Rakennusselostus'!C106</f>
        <v>0</v>
      </c>
      <c r="D111" s="150">
        <f>'Kustannusarvio|Rakennusselostus'!D106</f>
        <v>0</v>
      </c>
      <c r="E111" s="150">
        <f>'Kustannusarvio|Rakennusselostus'!E106</f>
        <v>0</v>
      </c>
      <c r="F111" s="150">
        <f>'Kustannusarvio|Rakennusselostus'!F106</f>
        <v>0</v>
      </c>
      <c r="G111" s="151">
        <f t="shared" si="2"/>
        <v>0</v>
      </c>
      <c r="H111" s="150">
        <f>'Kustannusarvio|Rakennusselostus'!H106</f>
        <v>0</v>
      </c>
      <c r="I111" s="150">
        <f>'Kustannusarvio|Rakennusselostus'!I106</f>
        <v>0</v>
      </c>
      <c r="J111" s="150">
        <f>'Kustannusarvio|Rakennusselostus'!J106</f>
        <v>0</v>
      </c>
      <c r="K111" s="151">
        <f t="shared" si="3"/>
        <v>0</v>
      </c>
      <c r="L111" s="11"/>
    </row>
    <row r="112" spans="1:12">
      <c r="A112" s="13"/>
      <c r="B112" s="81" t="s">
        <v>73</v>
      </c>
      <c r="C112" s="130">
        <f>'Kustannusarvio|Rakennusselostus'!C107</f>
        <v>0</v>
      </c>
      <c r="D112" s="150">
        <f>'Kustannusarvio|Rakennusselostus'!D107</f>
        <v>0</v>
      </c>
      <c r="E112" s="150">
        <f>'Kustannusarvio|Rakennusselostus'!E107</f>
        <v>0</v>
      </c>
      <c r="F112" s="150">
        <f>'Kustannusarvio|Rakennusselostus'!F107</f>
        <v>0</v>
      </c>
      <c r="G112" s="151">
        <f t="shared" si="2"/>
        <v>0</v>
      </c>
      <c r="H112" s="150">
        <f>'Kustannusarvio|Rakennusselostus'!H107</f>
        <v>0</v>
      </c>
      <c r="I112" s="150">
        <f>'Kustannusarvio|Rakennusselostus'!I107</f>
        <v>0</v>
      </c>
      <c r="J112" s="150">
        <f>'Kustannusarvio|Rakennusselostus'!J107</f>
        <v>0</v>
      </c>
      <c r="K112" s="151">
        <f t="shared" si="3"/>
        <v>0</v>
      </c>
      <c r="L112" s="11"/>
    </row>
    <row r="113" spans="1:12">
      <c r="A113" s="13"/>
      <c r="B113" s="81" t="s">
        <v>74</v>
      </c>
      <c r="C113" s="130">
        <f>'Kustannusarvio|Rakennusselostus'!C108</f>
        <v>0</v>
      </c>
      <c r="D113" s="150">
        <f>'Kustannusarvio|Rakennusselostus'!D108</f>
        <v>0</v>
      </c>
      <c r="E113" s="150">
        <f>'Kustannusarvio|Rakennusselostus'!E108</f>
        <v>0</v>
      </c>
      <c r="F113" s="150">
        <f>'Kustannusarvio|Rakennusselostus'!F108</f>
        <v>0</v>
      </c>
      <c r="G113" s="151">
        <f t="shared" si="2"/>
        <v>0</v>
      </c>
      <c r="H113" s="150">
        <f>'Kustannusarvio|Rakennusselostus'!H108</f>
        <v>0</v>
      </c>
      <c r="I113" s="150">
        <f>'Kustannusarvio|Rakennusselostus'!I108</f>
        <v>0</v>
      </c>
      <c r="J113" s="150">
        <f>'Kustannusarvio|Rakennusselostus'!J108</f>
        <v>0</v>
      </c>
      <c r="K113" s="151">
        <f t="shared" si="3"/>
        <v>0</v>
      </c>
      <c r="L113" s="11"/>
    </row>
    <row r="114" spans="1:12">
      <c r="A114" s="13"/>
      <c r="B114" s="81" t="s">
        <v>174</v>
      </c>
      <c r="C114" s="130">
        <f>'Kustannusarvio|Rakennusselostus'!C109</f>
        <v>0</v>
      </c>
      <c r="D114" s="150">
        <f>'Kustannusarvio|Rakennusselostus'!D109</f>
        <v>0</v>
      </c>
      <c r="E114" s="150">
        <f>'Kustannusarvio|Rakennusselostus'!E109</f>
        <v>0</v>
      </c>
      <c r="F114" s="150">
        <f>'Kustannusarvio|Rakennusselostus'!F109</f>
        <v>0</v>
      </c>
      <c r="G114" s="151">
        <f t="shared" si="2"/>
        <v>0</v>
      </c>
      <c r="H114" s="150">
        <f>'Kustannusarvio|Rakennusselostus'!H109</f>
        <v>0</v>
      </c>
      <c r="I114" s="150">
        <f>'Kustannusarvio|Rakennusselostus'!I109</f>
        <v>0</v>
      </c>
      <c r="J114" s="150">
        <f>'Kustannusarvio|Rakennusselostus'!J109</f>
        <v>0</v>
      </c>
      <c r="K114" s="151">
        <f t="shared" si="3"/>
        <v>0</v>
      </c>
      <c r="L114" s="11"/>
    </row>
    <row r="115" spans="1:12">
      <c r="A115" s="13"/>
      <c r="B115" s="81" t="s">
        <v>175</v>
      </c>
      <c r="C115" s="130">
        <f>'Kustannusarvio|Rakennusselostus'!C110</f>
        <v>0</v>
      </c>
      <c r="D115" s="150">
        <f>'Kustannusarvio|Rakennusselostus'!D110</f>
        <v>0</v>
      </c>
      <c r="E115" s="150">
        <f>'Kustannusarvio|Rakennusselostus'!E110</f>
        <v>0</v>
      </c>
      <c r="F115" s="150">
        <f>'Kustannusarvio|Rakennusselostus'!F110</f>
        <v>0</v>
      </c>
      <c r="G115" s="151">
        <f t="shared" si="2"/>
        <v>0</v>
      </c>
      <c r="H115" s="150">
        <f>'Kustannusarvio|Rakennusselostus'!H110</f>
        <v>0</v>
      </c>
      <c r="I115" s="150">
        <f>'Kustannusarvio|Rakennusselostus'!I110</f>
        <v>0</v>
      </c>
      <c r="J115" s="150">
        <f>'Kustannusarvio|Rakennusselostus'!J110</f>
        <v>0</v>
      </c>
      <c r="K115" s="151">
        <f t="shared" si="3"/>
        <v>0</v>
      </c>
      <c r="L115" s="11"/>
    </row>
    <row r="116" spans="1:12">
      <c r="A116" s="13"/>
      <c r="B116" s="81" t="s">
        <v>80</v>
      </c>
      <c r="C116" s="130">
        <f>'Kustannusarvio|Rakennusselostus'!C111</f>
        <v>0</v>
      </c>
      <c r="D116" s="150">
        <f>'Kustannusarvio|Rakennusselostus'!D111</f>
        <v>0</v>
      </c>
      <c r="E116" s="150">
        <f>'Kustannusarvio|Rakennusselostus'!E111</f>
        <v>0</v>
      </c>
      <c r="F116" s="150">
        <f>'Kustannusarvio|Rakennusselostus'!F111</f>
        <v>0</v>
      </c>
      <c r="G116" s="151">
        <f t="shared" si="2"/>
        <v>0</v>
      </c>
      <c r="H116" s="150">
        <f>'Kustannusarvio|Rakennusselostus'!H111</f>
        <v>0</v>
      </c>
      <c r="I116" s="150">
        <f>'Kustannusarvio|Rakennusselostus'!I111</f>
        <v>0</v>
      </c>
      <c r="J116" s="150">
        <f>'Kustannusarvio|Rakennusselostus'!J111</f>
        <v>0</v>
      </c>
      <c r="K116" s="151">
        <f t="shared" si="3"/>
        <v>0</v>
      </c>
      <c r="L116" s="11"/>
    </row>
    <row r="117" spans="1:12">
      <c r="A117" s="13"/>
      <c r="B117" s="81" t="s">
        <v>75</v>
      </c>
      <c r="C117" s="130">
        <f>'Kustannusarvio|Rakennusselostus'!C112</f>
        <v>0</v>
      </c>
      <c r="D117" s="150">
        <f>'Kustannusarvio|Rakennusselostus'!D112</f>
        <v>0</v>
      </c>
      <c r="E117" s="150">
        <f>'Kustannusarvio|Rakennusselostus'!E112</f>
        <v>0</v>
      </c>
      <c r="F117" s="150">
        <f>'Kustannusarvio|Rakennusselostus'!F112</f>
        <v>0</v>
      </c>
      <c r="G117" s="151">
        <f t="shared" si="2"/>
        <v>0</v>
      </c>
      <c r="H117" s="150">
        <f>'Kustannusarvio|Rakennusselostus'!H112</f>
        <v>0</v>
      </c>
      <c r="I117" s="150">
        <f>'Kustannusarvio|Rakennusselostus'!I112</f>
        <v>0</v>
      </c>
      <c r="J117" s="150">
        <f>'Kustannusarvio|Rakennusselostus'!J112</f>
        <v>0</v>
      </c>
      <c r="K117" s="151">
        <f t="shared" si="3"/>
        <v>0</v>
      </c>
      <c r="L117" s="11"/>
    </row>
    <row r="118" spans="1:12">
      <c r="A118" s="13"/>
      <c r="B118" s="81" t="s">
        <v>76</v>
      </c>
      <c r="C118" s="130">
        <f>'Kustannusarvio|Rakennusselostus'!C113</f>
        <v>0</v>
      </c>
      <c r="D118" s="150">
        <f>'Kustannusarvio|Rakennusselostus'!D113</f>
        <v>0</v>
      </c>
      <c r="E118" s="150">
        <f>'Kustannusarvio|Rakennusselostus'!E113</f>
        <v>0</v>
      </c>
      <c r="F118" s="150">
        <f>'Kustannusarvio|Rakennusselostus'!F113</f>
        <v>0</v>
      </c>
      <c r="G118" s="151">
        <f t="shared" si="2"/>
        <v>0</v>
      </c>
      <c r="H118" s="150">
        <f>'Kustannusarvio|Rakennusselostus'!H113</f>
        <v>0</v>
      </c>
      <c r="I118" s="150">
        <f>'Kustannusarvio|Rakennusselostus'!I113</f>
        <v>0</v>
      </c>
      <c r="J118" s="150">
        <f>'Kustannusarvio|Rakennusselostus'!J113</f>
        <v>0</v>
      </c>
      <c r="K118" s="151">
        <f t="shared" si="3"/>
        <v>0</v>
      </c>
      <c r="L118" s="11"/>
    </row>
    <row r="119" spans="1:12">
      <c r="A119" s="13"/>
      <c r="B119" s="81" t="s">
        <v>77</v>
      </c>
      <c r="C119" s="130">
        <f>'Kustannusarvio|Rakennusselostus'!C114</f>
        <v>0</v>
      </c>
      <c r="D119" s="150">
        <f>'Kustannusarvio|Rakennusselostus'!D114</f>
        <v>0</v>
      </c>
      <c r="E119" s="150">
        <f>'Kustannusarvio|Rakennusselostus'!E114</f>
        <v>0</v>
      </c>
      <c r="F119" s="150">
        <f>'Kustannusarvio|Rakennusselostus'!F114</f>
        <v>0</v>
      </c>
      <c r="G119" s="151">
        <f t="shared" si="2"/>
        <v>0</v>
      </c>
      <c r="H119" s="150">
        <f>'Kustannusarvio|Rakennusselostus'!H114</f>
        <v>0</v>
      </c>
      <c r="I119" s="150">
        <f>'Kustannusarvio|Rakennusselostus'!I114</f>
        <v>0</v>
      </c>
      <c r="J119" s="150">
        <f>'Kustannusarvio|Rakennusselostus'!J114</f>
        <v>0</v>
      </c>
      <c r="K119" s="151">
        <f t="shared" si="3"/>
        <v>0</v>
      </c>
      <c r="L119" s="11"/>
    </row>
    <row r="120" spans="1:12">
      <c r="A120" s="13"/>
      <c r="B120" s="81" t="s">
        <v>79</v>
      </c>
      <c r="C120" s="130">
        <f>'Kustannusarvio|Rakennusselostus'!C115</f>
        <v>0</v>
      </c>
      <c r="D120" s="150">
        <f>'Kustannusarvio|Rakennusselostus'!D115</f>
        <v>0</v>
      </c>
      <c r="E120" s="150">
        <f>'Kustannusarvio|Rakennusselostus'!E115</f>
        <v>0</v>
      </c>
      <c r="F120" s="150">
        <f>'Kustannusarvio|Rakennusselostus'!F115</f>
        <v>0</v>
      </c>
      <c r="G120" s="151">
        <f t="shared" si="2"/>
        <v>0</v>
      </c>
      <c r="H120" s="150">
        <f>'Kustannusarvio|Rakennusselostus'!H115</f>
        <v>0</v>
      </c>
      <c r="I120" s="150">
        <f>'Kustannusarvio|Rakennusselostus'!I115</f>
        <v>0</v>
      </c>
      <c r="J120" s="150">
        <f>'Kustannusarvio|Rakennusselostus'!J115</f>
        <v>0</v>
      </c>
      <c r="K120" s="151">
        <f t="shared" si="3"/>
        <v>0</v>
      </c>
      <c r="L120" s="11"/>
    </row>
    <row r="121" spans="1:12">
      <c r="A121" s="13"/>
      <c r="B121" s="81" t="s">
        <v>82</v>
      </c>
      <c r="C121" s="130">
        <f>'Kustannusarvio|Rakennusselostus'!C116</f>
        <v>0</v>
      </c>
      <c r="D121" s="150">
        <f>'Kustannusarvio|Rakennusselostus'!D116</f>
        <v>0</v>
      </c>
      <c r="E121" s="150">
        <f>'Kustannusarvio|Rakennusselostus'!E116</f>
        <v>0</v>
      </c>
      <c r="F121" s="150">
        <f>'Kustannusarvio|Rakennusselostus'!F116</f>
        <v>0</v>
      </c>
      <c r="G121" s="151">
        <f t="shared" si="2"/>
        <v>0</v>
      </c>
      <c r="H121" s="150">
        <f>'Kustannusarvio|Rakennusselostus'!H116</f>
        <v>0</v>
      </c>
      <c r="I121" s="150">
        <f>'Kustannusarvio|Rakennusselostus'!I116</f>
        <v>0</v>
      </c>
      <c r="J121" s="150">
        <f>'Kustannusarvio|Rakennusselostus'!J116</f>
        <v>0</v>
      </c>
      <c r="K121" s="151">
        <f t="shared" si="3"/>
        <v>0</v>
      </c>
      <c r="L121" s="11"/>
    </row>
    <row r="122" spans="1:12">
      <c r="A122" s="13"/>
      <c r="B122" s="81" t="s">
        <v>119</v>
      </c>
      <c r="C122" s="130">
        <f>'Kustannusarvio|Rakennusselostus'!C117</f>
        <v>0</v>
      </c>
      <c r="D122" s="150">
        <f>'Kustannusarvio|Rakennusselostus'!D117</f>
        <v>0</v>
      </c>
      <c r="E122" s="150">
        <f>'Kustannusarvio|Rakennusselostus'!E117</f>
        <v>0</v>
      </c>
      <c r="F122" s="150">
        <f>'Kustannusarvio|Rakennusselostus'!F117</f>
        <v>0</v>
      </c>
      <c r="G122" s="151">
        <f t="shared" si="2"/>
        <v>0</v>
      </c>
      <c r="H122" s="150">
        <f>'Kustannusarvio|Rakennusselostus'!H117</f>
        <v>0</v>
      </c>
      <c r="I122" s="150">
        <f>'Kustannusarvio|Rakennusselostus'!I117</f>
        <v>0</v>
      </c>
      <c r="J122" s="150">
        <f>'Kustannusarvio|Rakennusselostus'!J117</f>
        <v>0</v>
      </c>
      <c r="K122" s="151">
        <f t="shared" si="3"/>
        <v>0</v>
      </c>
      <c r="L122" s="11"/>
    </row>
    <row r="123" spans="1:12">
      <c r="A123" s="13"/>
      <c r="B123" s="81" t="s">
        <v>83</v>
      </c>
      <c r="C123" s="130">
        <f>'Kustannusarvio|Rakennusselostus'!C118</f>
        <v>0</v>
      </c>
      <c r="D123" s="150">
        <f>'Kustannusarvio|Rakennusselostus'!D118</f>
        <v>0</v>
      </c>
      <c r="E123" s="150">
        <f>'Kustannusarvio|Rakennusselostus'!E118</f>
        <v>0</v>
      </c>
      <c r="F123" s="150">
        <f>'Kustannusarvio|Rakennusselostus'!F118</f>
        <v>0</v>
      </c>
      <c r="G123" s="151">
        <f t="shared" si="2"/>
        <v>0</v>
      </c>
      <c r="H123" s="150">
        <f>'Kustannusarvio|Rakennusselostus'!H118</f>
        <v>0</v>
      </c>
      <c r="I123" s="150">
        <f>'Kustannusarvio|Rakennusselostus'!I118</f>
        <v>0</v>
      </c>
      <c r="J123" s="150">
        <f>'Kustannusarvio|Rakennusselostus'!J118</f>
        <v>0</v>
      </c>
      <c r="K123" s="151">
        <f t="shared" si="3"/>
        <v>0</v>
      </c>
      <c r="L123" s="11"/>
    </row>
    <row r="124" spans="1:12">
      <c r="A124" s="13"/>
      <c r="B124" s="81" t="s">
        <v>84</v>
      </c>
      <c r="C124" s="130">
        <f>'Kustannusarvio|Rakennusselostus'!C119</f>
        <v>0</v>
      </c>
      <c r="D124" s="150">
        <f>'Kustannusarvio|Rakennusselostus'!D119</f>
        <v>0</v>
      </c>
      <c r="E124" s="150">
        <f>'Kustannusarvio|Rakennusselostus'!E119</f>
        <v>0</v>
      </c>
      <c r="F124" s="150">
        <f>'Kustannusarvio|Rakennusselostus'!F119</f>
        <v>0</v>
      </c>
      <c r="G124" s="151">
        <f t="shared" si="2"/>
        <v>0</v>
      </c>
      <c r="H124" s="150">
        <f>'Kustannusarvio|Rakennusselostus'!H119</f>
        <v>0</v>
      </c>
      <c r="I124" s="150">
        <f>'Kustannusarvio|Rakennusselostus'!I119</f>
        <v>0</v>
      </c>
      <c r="J124" s="150">
        <f>'Kustannusarvio|Rakennusselostus'!J119</f>
        <v>0</v>
      </c>
      <c r="K124" s="151">
        <f t="shared" si="3"/>
        <v>0</v>
      </c>
      <c r="L124" s="11"/>
    </row>
    <row r="125" spans="1:12">
      <c r="A125" s="13"/>
      <c r="B125" s="81" t="s">
        <v>85</v>
      </c>
      <c r="C125" s="130">
        <f>'Kustannusarvio|Rakennusselostus'!C120</f>
        <v>0</v>
      </c>
      <c r="D125" s="150">
        <f>'Kustannusarvio|Rakennusselostus'!D120</f>
        <v>0</v>
      </c>
      <c r="E125" s="150">
        <f>'Kustannusarvio|Rakennusselostus'!E120</f>
        <v>0</v>
      </c>
      <c r="F125" s="150">
        <f>'Kustannusarvio|Rakennusselostus'!F120</f>
        <v>0</v>
      </c>
      <c r="G125" s="151">
        <f t="shared" si="2"/>
        <v>0</v>
      </c>
      <c r="H125" s="150">
        <f>'Kustannusarvio|Rakennusselostus'!H120</f>
        <v>0</v>
      </c>
      <c r="I125" s="150">
        <f>'Kustannusarvio|Rakennusselostus'!I120</f>
        <v>0</v>
      </c>
      <c r="J125" s="150">
        <f>'Kustannusarvio|Rakennusselostus'!J120</f>
        <v>0</v>
      </c>
      <c r="K125" s="151">
        <f t="shared" si="3"/>
        <v>0</v>
      </c>
      <c r="L125" s="11"/>
    </row>
    <row r="126" spans="1:12">
      <c r="A126" s="13"/>
      <c r="B126" s="81" t="s">
        <v>86</v>
      </c>
      <c r="C126" s="130">
        <f>'Kustannusarvio|Rakennusselostus'!C121</f>
        <v>0</v>
      </c>
      <c r="D126" s="150">
        <f>'Kustannusarvio|Rakennusselostus'!D121</f>
        <v>0</v>
      </c>
      <c r="E126" s="150">
        <f>'Kustannusarvio|Rakennusselostus'!E121</f>
        <v>0</v>
      </c>
      <c r="F126" s="150">
        <f>'Kustannusarvio|Rakennusselostus'!F121</f>
        <v>0</v>
      </c>
      <c r="G126" s="151">
        <f t="shared" si="2"/>
        <v>0</v>
      </c>
      <c r="H126" s="150">
        <f>'Kustannusarvio|Rakennusselostus'!H121</f>
        <v>0</v>
      </c>
      <c r="I126" s="150">
        <f>'Kustannusarvio|Rakennusselostus'!I121</f>
        <v>0</v>
      </c>
      <c r="J126" s="150">
        <f>'Kustannusarvio|Rakennusselostus'!J121</f>
        <v>0</v>
      </c>
      <c r="K126" s="151">
        <f t="shared" si="3"/>
        <v>0</v>
      </c>
      <c r="L126" s="11"/>
    </row>
    <row r="127" spans="1:12">
      <c r="A127" s="13"/>
      <c r="B127" s="81" t="s">
        <v>87</v>
      </c>
      <c r="C127" s="130">
        <f>'Kustannusarvio|Rakennusselostus'!C122</f>
        <v>0</v>
      </c>
      <c r="D127" s="150">
        <f>'Kustannusarvio|Rakennusselostus'!D122</f>
        <v>0</v>
      </c>
      <c r="E127" s="150">
        <f>'Kustannusarvio|Rakennusselostus'!E122</f>
        <v>0</v>
      </c>
      <c r="F127" s="150">
        <f>'Kustannusarvio|Rakennusselostus'!F122</f>
        <v>0</v>
      </c>
      <c r="G127" s="151">
        <f t="shared" si="2"/>
        <v>0</v>
      </c>
      <c r="H127" s="150">
        <f>'Kustannusarvio|Rakennusselostus'!H122</f>
        <v>0</v>
      </c>
      <c r="I127" s="150">
        <f>'Kustannusarvio|Rakennusselostus'!I122</f>
        <v>0</v>
      </c>
      <c r="J127" s="150">
        <f>'Kustannusarvio|Rakennusselostus'!J122</f>
        <v>0</v>
      </c>
      <c r="K127" s="151">
        <f t="shared" si="3"/>
        <v>0</v>
      </c>
      <c r="L127" s="11"/>
    </row>
    <row r="128" spans="1:12">
      <c r="A128" s="13"/>
      <c r="B128" s="81" t="s">
        <v>88</v>
      </c>
      <c r="C128" s="130">
        <f>'Kustannusarvio|Rakennusselostus'!C123</f>
        <v>0</v>
      </c>
      <c r="D128" s="150">
        <f>'Kustannusarvio|Rakennusselostus'!D123</f>
        <v>0</v>
      </c>
      <c r="E128" s="150">
        <f>'Kustannusarvio|Rakennusselostus'!E123</f>
        <v>0</v>
      </c>
      <c r="F128" s="150">
        <f>'Kustannusarvio|Rakennusselostus'!F123</f>
        <v>0</v>
      </c>
      <c r="G128" s="151">
        <f t="shared" si="2"/>
        <v>0</v>
      </c>
      <c r="H128" s="150">
        <f>'Kustannusarvio|Rakennusselostus'!H123</f>
        <v>0</v>
      </c>
      <c r="I128" s="150">
        <f>'Kustannusarvio|Rakennusselostus'!I123</f>
        <v>0</v>
      </c>
      <c r="J128" s="150">
        <f>'Kustannusarvio|Rakennusselostus'!J123</f>
        <v>0</v>
      </c>
      <c r="K128" s="151">
        <f t="shared" si="3"/>
        <v>0</v>
      </c>
      <c r="L128" s="11"/>
    </row>
    <row r="129" spans="1:12">
      <c r="A129" s="13"/>
      <c r="B129" s="81" t="s">
        <v>89</v>
      </c>
      <c r="C129" s="130">
        <f>'Kustannusarvio|Rakennusselostus'!C124</f>
        <v>0</v>
      </c>
      <c r="D129" s="150">
        <f>'Kustannusarvio|Rakennusselostus'!D124</f>
        <v>0</v>
      </c>
      <c r="E129" s="150">
        <f>'Kustannusarvio|Rakennusselostus'!E124</f>
        <v>0</v>
      </c>
      <c r="F129" s="150">
        <f>'Kustannusarvio|Rakennusselostus'!F124</f>
        <v>0</v>
      </c>
      <c r="G129" s="151">
        <f t="shared" si="2"/>
        <v>0</v>
      </c>
      <c r="H129" s="150">
        <f>'Kustannusarvio|Rakennusselostus'!H124</f>
        <v>0</v>
      </c>
      <c r="I129" s="150">
        <f>'Kustannusarvio|Rakennusselostus'!I124</f>
        <v>0</v>
      </c>
      <c r="J129" s="150">
        <f>'Kustannusarvio|Rakennusselostus'!J124</f>
        <v>0</v>
      </c>
      <c r="K129" s="151">
        <f t="shared" si="3"/>
        <v>0</v>
      </c>
      <c r="L129" s="11"/>
    </row>
    <row r="130" spans="1:12">
      <c r="A130" s="13"/>
      <c r="B130" s="81" t="s">
        <v>90</v>
      </c>
      <c r="C130" s="130">
        <f>'Kustannusarvio|Rakennusselostus'!C125</f>
        <v>0</v>
      </c>
      <c r="D130" s="150">
        <f>'Kustannusarvio|Rakennusselostus'!D125</f>
        <v>0</v>
      </c>
      <c r="E130" s="150">
        <f>'Kustannusarvio|Rakennusselostus'!E125</f>
        <v>0</v>
      </c>
      <c r="F130" s="150">
        <f>'Kustannusarvio|Rakennusselostus'!F125</f>
        <v>0</v>
      </c>
      <c r="G130" s="151">
        <f t="shared" si="2"/>
        <v>0</v>
      </c>
      <c r="H130" s="150">
        <f>'Kustannusarvio|Rakennusselostus'!H125</f>
        <v>0</v>
      </c>
      <c r="I130" s="150">
        <f>'Kustannusarvio|Rakennusselostus'!I125</f>
        <v>0</v>
      </c>
      <c r="J130" s="150">
        <f>'Kustannusarvio|Rakennusselostus'!J125</f>
        <v>0</v>
      </c>
      <c r="K130" s="151">
        <f t="shared" si="3"/>
        <v>0</v>
      </c>
      <c r="L130" s="11"/>
    </row>
    <row r="131" spans="1:12">
      <c r="A131" s="13"/>
      <c r="B131" s="81" t="s">
        <v>91</v>
      </c>
      <c r="C131" s="130">
        <f>'Kustannusarvio|Rakennusselostus'!C126</f>
        <v>0</v>
      </c>
      <c r="D131" s="150">
        <f>'Kustannusarvio|Rakennusselostus'!D126</f>
        <v>0</v>
      </c>
      <c r="E131" s="150">
        <f>'Kustannusarvio|Rakennusselostus'!E126</f>
        <v>0</v>
      </c>
      <c r="F131" s="150">
        <f>'Kustannusarvio|Rakennusselostus'!F126</f>
        <v>0</v>
      </c>
      <c r="G131" s="151">
        <f t="shared" si="2"/>
        <v>0</v>
      </c>
      <c r="H131" s="150">
        <f>'Kustannusarvio|Rakennusselostus'!H126</f>
        <v>0</v>
      </c>
      <c r="I131" s="150">
        <f>'Kustannusarvio|Rakennusselostus'!I126</f>
        <v>0</v>
      </c>
      <c r="J131" s="150">
        <f>'Kustannusarvio|Rakennusselostus'!J126</f>
        <v>0</v>
      </c>
      <c r="K131" s="151">
        <f t="shared" si="3"/>
        <v>0</v>
      </c>
      <c r="L131" s="11"/>
    </row>
    <row r="132" spans="1:12">
      <c r="A132" s="13"/>
      <c r="B132" s="81" t="s">
        <v>92</v>
      </c>
      <c r="C132" s="130">
        <f>'Kustannusarvio|Rakennusselostus'!C127</f>
        <v>0</v>
      </c>
      <c r="D132" s="150">
        <f>'Kustannusarvio|Rakennusselostus'!D127</f>
        <v>0</v>
      </c>
      <c r="E132" s="150">
        <f>'Kustannusarvio|Rakennusselostus'!E127</f>
        <v>0</v>
      </c>
      <c r="F132" s="150">
        <f>'Kustannusarvio|Rakennusselostus'!F127</f>
        <v>0</v>
      </c>
      <c r="G132" s="151">
        <f t="shared" si="2"/>
        <v>0</v>
      </c>
      <c r="H132" s="150">
        <f>'Kustannusarvio|Rakennusselostus'!H127</f>
        <v>0</v>
      </c>
      <c r="I132" s="150">
        <f>'Kustannusarvio|Rakennusselostus'!I127</f>
        <v>0</v>
      </c>
      <c r="J132" s="150">
        <f>'Kustannusarvio|Rakennusselostus'!J127</f>
        <v>0</v>
      </c>
      <c r="K132" s="151">
        <f t="shared" si="3"/>
        <v>0</v>
      </c>
      <c r="L132" s="11"/>
    </row>
    <row r="133" spans="1:12">
      <c r="A133" s="13"/>
      <c r="B133" s="85" t="str">
        <f>'Kustannusarvio|Rakennusselostus'!B128</f>
        <v>Muu korjaus</v>
      </c>
      <c r="C133" s="130">
        <f>'Kustannusarvio|Rakennusselostus'!C128</f>
        <v>0</v>
      </c>
      <c r="D133" s="150">
        <f>'Kustannusarvio|Rakennusselostus'!D128</f>
        <v>0</v>
      </c>
      <c r="E133" s="150">
        <f>'Kustannusarvio|Rakennusselostus'!E128</f>
        <v>0</v>
      </c>
      <c r="F133" s="150">
        <f>'Kustannusarvio|Rakennusselostus'!F128</f>
        <v>0</v>
      </c>
      <c r="G133" s="151">
        <f t="shared" si="2"/>
        <v>0</v>
      </c>
      <c r="H133" s="150">
        <f>'Kustannusarvio|Rakennusselostus'!H128</f>
        <v>0</v>
      </c>
      <c r="I133" s="150">
        <f>'Kustannusarvio|Rakennusselostus'!I128</f>
        <v>0</v>
      </c>
      <c r="J133" s="150">
        <f>'Kustannusarvio|Rakennusselostus'!J128</f>
        <v>0</v>
      </c>
      <c r="K133" s="151">
        <f t="shared" si="3"/>
        <v>0</v>
      </c>
      <c r="L133" s="11"/>
    </row>
    <row r="134" spans="1:12">
      <c r="A134" s="13"/>
      <c r="B134" s="85" t="str">
        <f>'Kustannusarvio|Rakennusselostus'!B129</f>
        <v>Muu korjaus</v>
      </c>
      <c r="C134" s="130">
        <f>'Kustannusarvio|Rakennusselostus'!C129</f>
        <v>0</v>
      </c>
      <c r="D134" s="150">
        <f>'Kustannusarvio|Rakennusselostus'!D129</f>
        <v>0</v>
      </c>
      <c r="E134" s="150">
        <f>'Kustannusarvio|Rakennusselostus'!E129</f>
        <v>0</v>
      </c>
      <c r="F134" s="150">
        <f>'Kustannusarvio|Rakennusselostus'!F129</f>
        <v>0</v>
      </c>
      <c r="G134" s="151">
        <f t="shared" si="2"/>
        <v>0</v>
      </c>
      <c r="H134" s="150">
        <f>'Kustannusarvio|Rakennusselostus'!H129</f>
        <v>0</v>
      </c>
      <c r="I134" s="150">
        <f>'Kustannusarvio|Rakennusselostus'!I129</f>
        <v>0</v>
      </c>
      <c r="J134" s="150">
        <f>'Kustannusarvio|Rakennusselostus'!J129</f>
        <v>0</v>
      </c>
      <c r="K134" s="151">
        <f t="shared" si="3"/>
        <v>0</v>
      </c>
      <c r="L134" s="11"/>
    </row>
    <row r="135" spans="1:12">
      <c r="A135" s="79" t="s">
        <v>176</v>
      </c>
      <c r="B135" s="84"/>
      <c r="C135" s="132"/>
      <c r="D135" s="160"/>
      <c r="E135" s="160"/>
      <c r="F135" s="160"/>
      <c r="G135" s="161"/>
      <c r="H135" s="160"/>
      <c r="I135" s="160"/>
      <c r="J135" s="160"/>
      <c r="K135" s="162"/>
      <c r="L135" s="11"/>
    </row>
    <row r="136" spans="1:12">
      <c r="A136" s="13"/>
      <c r="B136" s="81" t="s">
        <v>177</v>
      </c>
      <c r="C136" s="130">
        <f>'Kustannusarvio|Rakennusselostus'!C131</f>
        <v>0</v>
      </c>
      <c r="D136" s="150">
        <f>'Kustannusarvio|Rakennusselostus'!D131</f>
        <v>0</v>
      </c>
      <c r="E136" s="150">
        <f>'Kustannusarvio|Rakennusselostus'!E131</f>
        <v>0</v>
      </c>
      <c r="F136" s="150">
        <f>'Kustannusarvio|Rakennusselostus'!F131</f>
        <v>0</v>
      </c>
      <c r="G136" s="151">
        <f t="shared" si="2"/>
        <v>0</v>
      </c>
      <c r="H136" s="150">
        <f>'Kustannusarvio|Rakennusselostus'!H131</f>
        <v>0</v>
      </c>
      <c r="I136" s="150">
        <f>'Kustannusarvio|Rakennusselostus'!I131</f>
        <v>0</v>
      </c>
      <c r="J136" s="150">
        <f>'Kustannusarvio|Rakennusselostus'!J131</f>
        <v>0</v>
      </c>
      <c r="K136" s="151">
        <f t="shared" si="3"/>
        <v>0</v>
      </c>
      <c r="L136" s="11"/>
    </row>
    <row r="137" spans="1:12">
      <c r="A137" s="13"/>
      <c r="B137" s="81" t="s">
        <v>178</v>
      </c>
      <c r="C137" s="130">
        <f>'Kustannusarvio|Rakennusselostus'!C132</f>
        <v>0</v>
      </c>
      <c r="D137" s="150">
        <f>'Kustannusarvio|Rakennusselostus'!D132</f>
        <v>0</v>
      </c>
      <c r="E137" s="150">
        <f>'Kustannusarvio|Rakennusselostus'!E132</f>
        <v>0</v>
      </c>
      <c r="F137" s="150">
        <f>'Kustannusarvio|Rakennusselostus'!F132</f>
        <v>0</v>
      </c>
      <c r="G137" s="151">
        <f t="shared" si="2"/>
        <v>0</v>
      </c>
      <c r="H137" s="150">
        <f>'Kustannusarvio|Rakennusselostus'!H132</f>
        <v>0</v>
      </c>
      <c r="I137" s="150">
        <f>'Kustannusarvio|Rakennusselostus'!I132</f>
        <v>0</v>
      </c>
      <c r="J137" s="150">
        <f>'Kustannusarvio|Rakennusselostus'!J132</f>
        <v>0</v>
      </c>
      <c r="K137" s="151">
        <f t="shared" si="3"/>
        <v>0</v>
      </c>
      <c r="L137" s="11"/>
    </row>
    <row r="138" spans="1:12">
      <c r="A138" s="13"/>
      <c r="B138" s="81" t="s">
        <v>19</v>
      </c>
      <c r="C138" s="130">
        <f>'Kustannusarvio|Rakennusselostus'!C133</f>
        <v>0</v>
      </c>
      <c r="D138" s="150">
        <f>'Kustannusarvio|Rakennusselostus'!D133</f>
        <v>0</v>
      </c>
      <c r="E138" s="150">
        <f>'Kustannusarvio|Rakennusselostus'!E133</f>
        <v>0</v>
      </c>
      <c r="F138" s="150">
        <f>'Kustannusarvio|Rakennusselostus'!F133</f>
        <v>0</v>
      </c>
      <c r="G138" s="151">
        <f t="shared" si="2"/>
        <v>0</v>
      </c>
      <c r="H138" s="150">
        <f>'Kustannusarvio|Rakennusselostus'!H133</f>
        <v>0</v>
      </c>
      <c r="I138" s="150">
        <f>'Kustannusarvio|Rakennusselostus'!I133</f>
        <v>0</v>
      </c>
      <c r="J138" s="150">
        <f>'Kustannusarvio|Rakennusselostus'!J133</f>
        <v>0</v>
      </c>
      <c r="K138" s="151">
        <f t="shared" si="3"/>
        <v>0</v>
      </c>
      <c r="L138" s="11"/>
    </row>
    <row r="139" spans="1:12">
      <c r="A139" s="13"/>
      <c r="B139" s="81" t="s">
        <v>179</v>
      </c>
      <c r="C139" s="130">
        <f>'Kustannusarvio|Rakennusselostus'!C134</f>
        <v>0</v>
      </c>
      <c r="D139" s="150">
        <f>'Kustannusarvio|Rakennusselostus'!D134</f>
        <v>0</v>
      </c>
      <c r="E139" s="150">
        <f>'Kustannusarvio|Rakennusselostus'!E134</f>
        <v>0</v>
      </c>
      <c r="F139" s="150">
        <f>'Kustannusarvio|Rakennusselostus'!F134</f>
        <v>0</v>
      </c>
      <c r="G139" s="151">
        <f t="shared" si="2"/>
        <v>0</v>
      </c>
      <c r="H139" s="150">
        <f>'Kustannusarvio|Rakennusselostus'!H134</f>
        <v>0</v>
      </c>
      <c r="I139" s="150">
        <f>'Kustannusarvio|Rakennusselostus'!I134</f>
        <v>0</v>
      </c>
      <c r="J139" s="150">
        <f>'Kustannusarvio|Rakennusselostus'!J134</f>
        <v>0</v>
      </c>
      <c r="K139" s="151">
        <f t="shared" si="3"/>
        <v>0</v>
      </c>
      <c r="L139" s="11"/>
    </row>
    <row r="140" spans="1:12">
      <c r="A140" s="13"/>
      <c r="B140" s="81" t="s">
        <v>180</v>
      </c>
      <c r="C140" s="130">
        <f>'Kustannusarvio|Rakennusselostus'!C135</f>
        <v>0</v>
      </c>
      <c r="D140" s="150">
        <f>'Kustannusarvio|Rakennusselostus'!D135</f>
        <v>0</v>
      </c>
      <c r="E140" s="150">
        <f>'Kustannusarvio|Rakennusselostus'!E135</f>
        <v>0</v>
      </c>
      <c r="F140" s="150">
        <f>'Kustannusarvio|Rakennusselostus'!F135</f>
        <v>0</v>
      </c>
      <c r="G140" s="151">
        <f t="shared" si="2"/>
        <v>0</v>
      </c>
      <c r="H140" s="150">
        <f>'Kustannusarvio|Rakennusselostus'!H135</f>
        <v>0</v>
      </c>
      <c r="I140" s="150">
        <f>'Kustannusarvio|Rakennusselostus'!I135</f>
        <v>0</v>
      </c>
      <c r="J140" s="150">
        <f>'Kustannusarvio|Rakennusselostus'!J135</f>
        <v>0</v>
      </c>
      <c r="K140" s="151">
        <f t="shared" si="3"/>
        <v>0</v>
      </c>
      <c r="L140" s="11"/>
    </row>
    <row r="141" spans="1:12">
      <c r="A141" s="13"/>
      <c r="B141" s="81" t="s">
        <v>181</v>
      </c>
      <c r="C141" s="130">
        <f>'Kustannusarvio|Rakennusselostus'!C136</f>
        <v>0</v>
      </c>
      <c r="D141" s="150">
        <f>'Kustannusarvio|Rakennusselostus'!D136</f>
        <v>0</v>
      </c>
      <c r="E141" s="150">
        <f>'Kustannusarvio|Rakennusselostus'!E136</f>
        <v>0</v>
      </c>
      <c r="F141" s="150">
        <f>'Kustannusarvio|Rakennusselostus'!F136</f>
        <v>0</v>
      </c>
      <c r="G141" s="151">
        <f t="shared" si="2"/>
        <v>0</v>
      </c>
      <c r="H141" s="150">
        <f>'Kustannusarvio|Rakennusselostus'!H136</f>
        <v>0</v>
      </c>
      <c r="I141" s="150">
        <f>'Kustannusarvio|Rakennusselostus'!I136</f>
        <v>0</v>
      </c>
      <c r="J141" s="150">
        <f>'Kustannusarvio|Rakennusselostus'!J136</f>
        <v>0</v>
      </c>
      <c r="K141" s="151">
        <f t="shared" si="3"/>
        <v>0</v>
      </c>
      <c r="L141" s="11"/>
    </row>
    <row r="142" spans="1:12">
      <c r="A142" s="13"/>
      <c r="B142" s="81" t="s">
        <v>182</v>
      </c>
      <c r="C142" s="130">
        <f>'Kustannusarvio|Rakennusselostus'!C137</f>
        <v>0</v>
      </c>
      <c r="D142" s="150">
        <f>'Kustannusarvio|Rakennusselostus'!D137</f>
        <v>0</v>
      </c>
      <c r="E142" s="150">
        <f>'Kustannusarvio|Rakennusselostus'!E137</f>
        <v>0</v>
      </c>
      <c r="F142" s="150">
        <f>'Kustannusarvio|Rakennusselostus'!F137</f>
        <v>0</v>
      </c>
      <c r="G142" s="151">
        <f t="shared" ref="G142:G184" si="4">D142*F142</f>
        <v>0</v>
      </c>
      <c r="H142" s="150">
        <f>'Kustannusarvio|Rakennusselostus'!H137</f>
        <v>0</v>
      </c>
      <c r="I142" s="150">
        <f>'Kustannusarvio|Rakennusselostus'!I137</f>
        <v>0</v>
      </c>
      <c r="J142" s="150">
        <f>'Kustannusarvio|Rakennusselostus'!J137</f>
        <v>0</v>
      </c>
      <c r="K142" s="151">
        <f t="shared" ref="K142:K184" si="5">G142+H142+(I142*J142)</f>
        <v>0</v>
      </c>
      <c r="L142" s="11"/>
    </row>
    <row r="143" spans="1:12">
      <c r="A143" s="13"/>
      <c r="B143" s="81" t="s">
        <v>183</v>
      </c>
      <c r="C143" s="130">
        <f>'Kustannusarvio|Rakennusselostus'!C138</f>
        <v>0</v>
      </c>
      <c r="D143" s="150">
        <f>'Kustannusarvio|Rakennusselostus'!D138</f>
        <v>0</v>
      </c>
      <c r="E143" s="150">
        <f>'Kustannusarvio|Rakennusselostus'!E138</f>
        <v>0</v>
      </c>
      <c r="F143" s="150">
        <f>'Kustannusarvio|Rakennusselostus'!F138</f>
        <v>0</v>
      </c>
      <c r="G143" s="151">
        <f t="shared" si="4"/>
        <v>0</v>
      </c>
      <c r="H143" s="150">
        <f>'Kustannusarvio|Rakennusselostus'!H138</f>
        <v>0</v>
      </c>
      <c r="I143" s="150">
        <f>'Kustannusarvio|Rakennusselostus'!I138</f>
        <v>0</v>
      </c>
      <c r="J143" s="150">
        <f>'Kustannusarvio|Rakennusselostus'!J138</f>
        <v>0</v>
      </c>
      <c r="K143" s="151">
        <f t="shared" si="5"/>
        <v>0</v>
      </c>
      <c r="L143" s="11"/>
    </row>
    <row r="144" spans="1:12">
      <c r="A144" s="13"/>
      <c r="B144" s="85" t="str">
        <f>'Kustannusarvio|Rakennusselostus'!B139</f>
        <v>Muu kaluste / varuste</v>
      </c>
      <c r="C144" s="130">
        <f>'Kustannusarvio|Rakennusselostus'!C139</f>
        <v>0</v>
      </c>
      <c r="D144" s="150">
        <f>'Kustannusarvio|Rakennusselostus'!D139</f>
        <v>0</v>
      </c>
      <c r="E144" s="150">
        <f>'Kustannusarvio|Rakennusselostus'!E139</f>
        <v>0</v>
      </c>
      <c r="F144" s="150">
        <f>'Kustannusarvio|Rakennusselostus'!F139</f>
        <v>0</v>
      </c>
      <c r="G144" s="151">
        <f t="shared" si="4"/>
        <v>0</v>
      </c>
      <c r="H144" s="150">
        <f>'Kustannusarvio|Rakennusselostus'!H139</f>
        <v>0</v>
      </c>
      <c r="I144" s="150">
        <f>'Kustannusarvio|Rakennusselostus'!I139</f>
        <v>0</v>
      </c>
      <c r="J144" s="150">
        <f>'Kustannusarvio|Rakennusselostus'!J139</f>
        <v>0</v>
      </c>
      <c r="K144" s="151">
        <f t="shared" si="5"/>
        <v>0</v>
      </c>
      <c r="L144" s="11"/>
    </row>
    <row r="145" spans="1:12">
      <c r="A145" s="79" t="s">
        <v>185</v>
      </c>
      <c r="B145" s="84"/>
      <c r="C145" s="132"/>
      <c r="D145" s="160"/>
      <c r="E145" s="160"/>
      <c r="F145" s="160"/>
      <c r="G145" s="161"/>
      <c r="H145" s="160"/>
      <c r="I145" s="160"/>
      <c r="J145" s="160"/>
      <c r="K145" s="162"/>
      <c r="L145" s="11"/>
    </row>
    <row r="146" spans="1:12">
      <c r="A146" s="13"/>
      <c r="B146" s="81" t="s">
        <v>96</v>
      </c>
      <c r="C146" s="130">
        <f>'Kustannusarvio|Rakennusselostus'!C141</f>
        <v>0</v>
      </c>
      <c r="D146" s="150">
        <f>'Kustannusarvio|Rakennusselostus'!D141</f>
        <v>0</v>
      </c>
      <c r="E146" s="150">
        <f>'Kustannusarvio|Rakennusselostus'!E141</f>
        <v>0</v>
      </c>
      <c r="F146" s="150">
        <f>'Kustannusarvio|Rakennusselostus'!F141</f>
        <v>0</v>
      </c>
      <c r="G146" s="151">
        <f t="shared" si="4"/>
        <v>0</v>
      </c>
      <c r="H146" s="150">
        <f>'Kustannusarvio|Rakennusselostus'!H141</f>
        <v>0</v>
      </c>
      <c r="I146" s="150">
        <f>'Kustannusarvio|Rakennusselostus'!I141</f>
        <v>0</v>
      </c>
      <c r="J146" s="150">
        <f>'Kustannusarvio|Rakennusselostus'!J141</f>
        <v>0</v>
      </c>
      <c r="K146" s="151">
        <f t="shared" si="5"/>
        <v>0</v>
      </c>
      <c r="L146" s="11"/>
    </row>
    <row r="147" spans="1:12">
      <c r="A147" s="13"/>
      <c r="B147" s="81" t="s">
        <v>95</v>
      </c>
      <c r="C147" s="130">
        <f>'Kustannusarvio|Rakennusselostus'!C142</f>
        <v>0</v>
      </c>
      <c r="D147" s="150">
        <f>'Kustannusarvio|Rakennusselostus'!D142</f>
        <v>0</v>
      </c>
      <c r="E147" s="150">
        <f>'Kustannusarvio|Rakennusselostus'!E142</f>
        <v>0</v>
      </c>
      <c r="F147" s="150">
        <f>'Kustannusarvio|Rakennusselostus'!F142</f>
        <v>0</v>
      </c>
      <c r="G147" s="151">
        <f t="shared" si="4"/>
        <v>0</v>
      </c>
      <c r="H147" s="150">
        <f>'Kustannusarvio|Rakennusselostus'!H142</f>
        <v>0</v>
      </c>
      <c r="I147" s="150">
        <f>'Kustannusarvio|Rakennusselostus'!I142</f>
        <v>0</v>
      </c>
      <c r="J147" s="150">
        <f>'Kustannusarvio|Rakennusselostus'!J142</f>
        <v>0</v>
      </c>
      <c r="K147" s="151">
        <f t="shared" si="5"/>
        <v>0</v>
      </c>
      <c r="L147" s="11"/>
    </row>
    <row r="148" spans="1:12">
      <c r="A148" s="13"/>
      <c r="B148" s="81" t="s">
        <v>186</v>
      </c>
      <c r="C148" s="130">
        <f>'Kustannusarvio|Rakennusselostus'!C143</f>
        <v>0</v>
      </c>
      <c r="D148" s="150">
        <f>'Kustannusarvio|Rakennusselostus'!D143</f>
        <v>0</v>
      </c>
      <c r="E148" s="150">
        <f>'Kustannusarvio|Rakennusselostus'!E143</f>
        <v>0</v>
      </c>
      <c r="F148" s="150">
        <f>'Kustannusarvio|Rakennusselostus'!F143</f>
        <v>0</v>
      </c>
      <c r="G148" s="151">
        <f t="shared" si="4"/>
        <v>0</v>
      </c>
      <c r="H148" s="150">
        <f>'Kustannusarvio|Rakennusselostus'!H143</f>
        <v>0</v>
      </c>
      <c r="I148" s="150">
        <f>'Kustannusarvio|Rakennusselostus'!I143</f>
        <v>0</v>
      </c>
      <c r="J148" s="150">
        <f>'Kustannusarvio|Rakennusselostus'!J143</f>
        <v>0</v>
      </c>
      <c r="K148" s="151">
        <f t="shared" si="5"/>
        <v>0</v>
      </c>
      <c r="L148" s="11"/>
    </row>
    <row r="149" spans="1:12">
      <c r="A149" s="13"/>
      <c r="B149" s="81" t="s">
        <v>187</v>
      </c>
      <c r="C149" s="130">
        <f>'Kustannusarvio|Rakennusselostus'!C144</f>
        <v>0</v>
      </c>
      <c r="D149" s="150">
        <f>'Kustannusarvio|Rakennusselostus'!D144</f>
        <v>0</v>
      </c>
      <c r="E149" s="150">
        <f>'Kustannusarvio|Rakennusselostus'!E144</f>
        <v>0</v>
      </c>
      <c r="F149" s="150">
        <f>'Kustannusarvio|Rakennusselostus'!F144</f>
        <v>0</v>
      </c>
      <c r="G149" s="151">
        <f t="shared" si="4"/>
        <v>0</v>
      </c>
      <c r="H149" s="150">
        <f>'Kustannusarvio|Rakennusselostus'!H144</f>
        <v>0</v>
      </c>
      <c r="I149" s="150">
        <f>'Kustannusarvio|Rakennusselostus'!I144</f>
        <v>0</v>
      </c>
      <c r="J149" s="150">
        <f>'Kustannusarvio|Rakennusselostus'!J144</f>
        <v>0</v>
      </c>
      <c r="K149" s="151">
        <f t="shared" si="5"/>
        <v>0</v>
      </c>
      <c r="L149" s="11"/>
    </row>
    <row r="150" spans="1:12">
      <c r="A150" s="79" t="s">
        <v>188</v>
      </c>
      <c r="B150" s="84"/>
      <c r="C150" s="132"/>
      <c r="D150" s="160"/>
      <c r="E150" s="160"/>
      <c r="F150" s="160"/>
      <c r="G150" s="161"/>
      <c r="H150" s="160"/>
      <c r="I150" s="160"/>
      <c r="J150" s="160"/>
      <c r="K150" s="162"/>
      <c r="L150" s="11"/>
    </row>
    <row r="151" spans="1:12">
      <c r="A151" s="10" t="s">
        <v>189</v>
      </c>
      <c r="B151" s="9"/>
      <c r="C151" s="135"/>
      <c r="D151" s="156"/>
      <c r="E151" s="156"/>
      <c r="F151" s="156"/>
      <c r="G151" s="157"/>
      <c r="H151" s="158"/>
      <c r="I151" s="156"/>
      <c r="J151" s="156"/>
      <c r="K151" s="159"/>
      <c r="L151" s="11"/>
    </row>
    <row r="152" spans="1:12">
      <c r="A152" s="13"/>
      <c r="B152" s="81" t="s">
        <v>190</v>
      </c>
      <c r="C152" s="130">
        <f>'Kustannusarvio|Rakennusselostus'!C147</f>
        <v>0</v>
      </c>
      <c r="D152" s="150">
        <f>'Kustannusarvio|Rakennusselostus'!D147</f>
        <v>0</v>
      </c>
      <c r="E152" s="150">
        <f>'Kustannusarvio|Rakennusselostus'!E147</f>
        <v>0</v>
      </c>
      <c r="F152" s="150">
        <f>'Kustannusarvio|Rakennusselostus'!F147</f>
        <v>0</v>
      </c>
      <c r="G152" s="151">
        <f t="shared" si="4"/>
        <v>0</v>
      </c>
      <c r="H152" s="150">
        <f>'Kustannusarvio|Rakennusselostus'!H147</f>
        <v>0</v>
      </c>
      <c r="I152" s="150">
        <f>'Kustannusarvio|Rakennusselostus'!I147</f>
        <v>0</v>
      </c>
      <c r="J152" s="150">
        <f>'Kustannusarvio|Rakennusselostus'!J147</f>
        <v>0</v>
      </c>
      <c r="K152" s="151">
        <f t="shared" si="5"/>
        <v>0</v>
      </c>
      <c r="L152" s="11"/>
    </row>
    <row r="153" spans="1:12">
      <c r="A153" s="13"/>
      <c r="B153" s="81" t="s">
        <v>107</v>
      </c>
      <c r="C153" s="130">
        <f>'Kustannusarvio|Rakennusselostus'!C148</f>
        <v>0</v>
      </c>
      <c r="D153" s="150">
        <f>'Kustannusarvio|Rakennusselostus'!D148</f>
        <v>0</v>
      </c>
      <c r="E153" s="150">
        <f>'Kustannusarvio|Rakennusselostus'!E148</f>
        <v>0</v>
      </c>
      <c r="F153" s="150">
        <f>'Kustannusarvio|Rakennusselostus'!F148</f>
        <v>0</v>
      </c>
      <c r="G153" s="151">
        <f t="shared" si="4"/>
        <v>0</v>
      </c>
      <c r="H153" s="150">
        <f>'Kustannusarvio|Rakennusselostus'!H148</f>
        <v>0</v>
      </c>
      <c r="I153" s="150">
        <f>'Kustannusarvio|Rakennusselostus'!I148</f>
        <v>0</v>
      </c>
      <c r="J153" s="150">
        <f>'Kustannusarvio|Rakennusselostus'!J148</f>
        <v>0</v>
      </c>
      <c r="K153" s="151">
        <f t="shared" si="5"/>
        <v>0</v>
      </c>
      <c r="L153" s="11"/>
    </row>
    <row r="154" spans="1:12">
      <c r="A154" s="13"/>
      <c r="B154" s="81" t="s">
        <v>108</v>
      </c>
      <c r="C154" s="130">
        <f>'Kustannusarvio|Rakennusselostus'!C149</f>
        <v>0</v>
      </c>
      <c r="D154" s="150">
        <f>'Kustannusarvio|Rakennusselostus'!D149</f>
        <v>0</v>
      </c>
      <c r="E154" s="150">
        <f>'Kustannusarvio|Rakennusselostus'!E149</f>
        <v>0</v>
      </c>
      <c r="F154" s="150">
        <f>'Kustannusarvio|Rakennusselostus'!F149</f>
        <v>0</v>
      </c>
      <c r="G154" s="151">
        <f t="shared" si="4"/>
        <v>0</v>
      </c>
      <c r="H154" s="150">
        <f>'Kustannusarvio|Rakennusselostus'!H149</f>
        <v>0</v>
      </c>
      <c r="I154" s="150">
        <f>'Kustannusarvio|Rakennusselostus'!I149</f>
        <v>0</v>
      </c>
      <c r="J154" s="150">
        <f>'Kustannusarvio|Rakennusselostus'!J149</f>
        <v>0</v>
      </c>
      <c r="K154" s="151">
        <f t="shared" si="5"/>
        <v>0</v>
      </c>
      <c r="L154" s="11"/>
    </row>
    <row r="155" spans="1:12">
      <c r="A155" s="13"/>
      <c r="B155" s="81" t="s">
        <v>191</v>
      </c>
      <c r="C155" s="130">
        <f>'Kustannusarvio|Rakennusselostus'!C150</f>
        <v>0</v>
      </c>
      <c r="D155" s="150">
        <f>'Kustannusarvio|Rakennusselostus'!D150</f>
        <v>0</v>
      </c>
      <c r="E155" s="150">
        <f>'Kustannusarvio|Rakennusselostus'!E150</f>
        <v>0</v>
      </c>
      <c r="F155" s="150">
        <f>'Kustannusarvio|Rakennusselostus'!F150</f>
        <v>0</v>
      </c>
      <c r="G155" s="151">
        <f t="shared" si="4"/>
        <v>0</v>
      </c>
      <c r="H155" s="150">
        <f>'Kustannusarvio|Rakennusselostus'!H150</f>
        <v>0</v>
      </c>
      <c r="I155" s="150">
        <f>'Kustannusarvio|Rakennusselostus'!I150</f>
        <v>0</v>
      </c>
      <c r="J155" s="150">
        <f>'Kustannusarvio|Rakennusselostus'!J150</f>
        <v>0</v>
      </c>
      <c r="K155" s="151">
        <f t="shared" si="5"/>
        <v>0</v>
      </c>
      <c r="L155" s="11"/>
    </row>
    <row r="156" spans="1:12">
      <c r="A156" s="13"/>
      <c r="B156" s="81" t="s">
        <v>192</v>
      </c>
      <c r="C156" s="130">
        <f>'Kustannusarvio|Rakennusselostus'!C151</f>
        <v>0</v>
      </c>
      <c r="D156" s="150">
        <f>'Kustannusarvio|Rakennusselostus'!D151</f>
        <v>0</v>
      </c>
      <c r="E156" s="150">
        <f>'Kustannusarvio|Rakennusselostus'!E151</f>
        <v>0</v>
      </c>
      <c r="F156" s="150">
        <f>'Kustannusarvio|Rakennusselostus'!F151</f>
        <v>0</v>
      </c>
      <c r="G156" s="151">
        <f t="shared" si="4"/>
        <v>0</v>
      </c>
      <c r="H156" s="150">
        <f>'Kustannusarvio|Rakennusselostus'!H151</f>
        <v>0</v>
      </c>
      <c r="I156" s="150">
        <f>'Kustannusarvio|Rakennusselostus'!I151</f>
        <v>0</v>
      </c>
      <c r="J156" s="150">
        <f>'Kustannusarvio|Rakennusselostus'!J151</f>
        <v>0</v>
      </c>
      <c r="K156" s="151">
        <f t="shared" si="5"/>
        <v>0</v>
      </c>
      <c r="L156" s="11"/>
    </row>
    <row r="157" spans="1:12">
      <c r="A157" s="13"/>
      <c r="B157" s="81" t="s">
        <v>20</v>
      </c>
      <c r="C157" s="130">
        <f>'Kustannusarvio|Rakennusselostus'!C152</f>
        <v>0</v>
      </c>
      <c r="D157" s="150">
        <f>'Kustannusarvio|Rakennusselostus'!D152</f>
        <v>0</v>
      </c>
      <c r="E157" s="150">
        <f>'Kustannusarvio|Rakennusselostus'!E152</f>
        <v>0</v>
      </c>
      <c r="F157" s="150">
        <f>'Kustannusarvio|Rakennusselostus'!F152</f>
        <v>0</v>
      </c>
      <c r="G157" s="151">
        <f t="shared" si="4"/>
        <v>0</v>
      </c>
      <c r="H157" s="150">
        <f>'Kustannusarvio|Rakennusselostus'!H152</f>
        <v>0</v>
      </c>
      <c r="I157" s="150">
        <f>'Kustannusarvio|Rakennusselostus'!I152</f>
        <v>0</v>
      </c>
      <c r="J157" s="150">
        <f>'Kustannusarvio|Rakennusselostus'!J152</f>
        <v>0</v>
      </c>
      <c r="K157" s="151">
        <f t="shared" si="5"/>
        <v>0</v>
      </c>
      <c r="L157" s="11"/>
    </row>
    <row r="158" spans="1:12">
      <c r="A158" s="13"/>
      <c r="B158" s="81" t="s">
        <v>21</v>
      </c>
      <c r="C158" s="130">
        <f>'Kustannusarvio|Rakennusselostus'!C153</f>
        <v>0</v>
      </c>
      <c r="D158" s="150">
        <f>'Kustannusarvio|Rakennusselostus'!D153</f>
        <v>0</v>
      </c>
      <c r="E158" s="150">
        <f>'Kustannusarvio|Rakennusselostus'!E153</f>
        <v>0</v>
      </c>
      <c r="F158" s="150">
        <f>'Kustannusarvio|Rakennusselostus'!F153</f>
        <v>0</v>
      </c>
      <c r="G158" s="151">
        <f t="shared" si="4"/>
        <v>0</v>
      </c>
      <c r="H158" s="150">
        <f>'Kustannusarvio|Rakennusselostus'!H153</f>
        <v>0</v>
      </c>
      <c r="I158" s="150">
        <f>'Kustannusarvio|Rakennusselostus'!I153</f>
        <v>0</v>
      </c>
      <c r="J158" s="150">
        <f>'Kustannusarvio|Rakennusselostus'!J153</f>
        <v>0</v>
      </c>
      <c r="K158" s="151">
        <f t="shared" si="5"/>
        <v>0</v>
      </c>
      <c r="L158" s="11"/>
    </row>
    <row r="159" spans="1:12">
      <c r="A159" s="13"/>
      <c r="B159" s="81" t="s">
        <v>193</v>
      </c>
      <c r="C159" s="130">
        <f>'Kustannusarvio|Rakennusselostus'!C154</f>
        <v>0</v>
      </c>
      <c r="D159" s="150">
        <f>'Kustannusarvio|Rakennusselostus'!D154</f>
        <v>0</v>
      </c>
      <c r="E159" s="150">
        <f>'Kustannusarvio|Rakennusselostus'!E154</f>
        <v>0</v>
      </c>
      <c r="F159" s="150">
        <f>'Kustannusarvio|Rakennusselostus'!F154</f>
        <v>0</v>
      </c>
      <c r="G159" s="151">
        <f t="shared" si="4"/>
        <v>0</v>
      </c>
      <c r="H159" s="150">
        <f>'Kustannusarvio|Rakennusselostus'!H154</f>
        <v>0</v>
      </c>
      <c r="I159" s="150">
        <f>'Kustannusarvio|Rakennusselostus'!I154</f>
        <v>0</v>
      </c>
      <c r="J159" s="150">
        <f>'Kustannusarvio|Rakennusselostus'!J154</f>
        <v>0</v>
      </c>
      <c r="K159" s="151">
        <f t="shared" si="5"/>
        <v>0</v>
      </c>
      <c r="L159" s="11"/>
    </row>
    <row r="160" spans="1:12">
      <c r="A160" s="13"/>
      <c r="B160" s="81" t="s">
        <v>194</v>
      </c>
      <c r="C160" s="130">
        <f>'Kustannusarvio|Rakennusselostus'!C155</f>
        <v>0</v>
      </c>
      <c r="D160" s="150">
        <f>'Kustannusarvio|Rakennusselostus'!D155</f>
        <v>0</v>
      </c>
      <c r="E160" s="150">
        <f>'Kustannusarvio|Rakennusselostus'!E155</f>
        <v>0</v>
      </c>
      <c r="F160" s="150">
        <f>'Kustannusarvio|Rakennusselostus'!F155</f>
        <v>0</v>
      </c>
      <c r="G160" s="151">
        <f t="shared" si="4"/>
        <v>0</v>
      </c>
      <c r="H160" s="150">
        <f>'Kustannusarvio|Rakennusselostus'!H155</f>
        <v>0</v>
      </c>
      <c r="I160" s="150">
        <f>'Kustannusarvio|Rakennusselostus'!I155</f>
        <v>0</v>
      </c>
      <c r="J160" s="150">
        <f>'Kustannusarvio|Rakennusselostus'!J155</f>
        <v>0</v>
      </c>
      <c r="K160" s="151">
        <f t="shared" si="5"/>
        <v>0</v>
      </c>
      <c r="L160" s="11"/>
    </row>
    <row r="161" spans="1:12">
      <c r="A161" s="13"/>
      <c r="B161" s="81" t="s">
        <v>195</v>
      </c>
      <c r="C161" s="130">
        <f>'Kustannusarvio|Rakennusselostus'!C156</f>
        <v>0</v>
      </c>
      <c r="D161" s="150">
        <f>'Kustannusarvio|Rakennusselostus'!D156</f>
        <v>0</v>
      </c>
      <c r="E161" s="150">
        <f>'Kustannusarvio|Rakennusselostus'!E156</f>
        <v>0</v>
      </c>
      <c r="F161" s="150">
        <f>'Kustannusarvio|Rakennusselostus'!F156</f>
        <v>0</v>
      </c>
      <c r="G161" s="151">
        <f t="shared" si="4"/>
        <v>0</v>
      </c>
      <c r="H161" s="150">
        <f>'Kustannusarvio|Rakennusselostus'!H156</f>
        <v>0</v>
      </c>
      <c r="I161" s="150">
        <f>'Kustannusarvio|Rakennusselostus'!I156</f>
        <v>0</v>
      </c>
      <c r="J161" s="150">
        <f>'Kustannusarvio|Rakennusselostus'!J156</f>
        <v>0</v>
      </c>
      <c r="K161" s="151">
        <f t="shared" si="5"/>
        <v>0</v>
      </c>
      <c r="L161" s="11"/>
    </row>
    <row r="162" spans="1:12">
      <c r="A162" s="13"/>
      <c r="B162" s="81" t="s">
        <v>196</v>
      </c>
      <c r="C162" s="130">
        <f>'Kustannusarvio|Rakennusselostus'!C157</f>
        <v>0</v>
      </c>
      <c r="D162" s="150">
        <f>'Kustannusarvio|Rakennusselostus'!D157</f>
        <v>0</v>
      </c>
      <c r="E162" s="150">
        <f>'Kustannusarvio|Rakennusselostus'!E157</f>
        <v>0</v>
      </c>
      <c r="F162" s="150">
        <f>'Kustannusarvio|Rakennusselostus'!F157</f>
        <v>0</v>
      </c>
      <c r="G162" s="151">
        <f t="shared" si="4"/>
        <v>0</v>
      </c>
      <c r="H162" s="150">
        <f>'Kustannusarvio|Rakennusselostus'!H157</f>
        <v>0</v>
      </c>
      <c r="I162" s="150">
        <f>'Kustannusarvio|Rakennusselostus'!I157</f>
        <v>0</v>
      </c>
      <c r="J162" s="150">
        <f>'Kustannusarvio|Rakennusselostus'!J157</f>
        <v>0</v>
      </c>
      <c r="K162" s="151">
        <f t="shared" si="5"/>
        <v>0</v>
      </c>
      <c r="L162" s="11"/>
    </row>
    <row r="163" spans="1:12">
      <c r="A163" s="13"/>
      <c r="B163" s="81" t="s">
        <v>22</v>
      </c>
      <c r="C163" s="130">
        <f>'Kustannusarvio|Rakennusselostus'!C158</f>
        <v>0</v>
      </c>
      <c r="D163" s="150">
        <f>'Kustannusarvio|Rakennusselostus'!D158</f>
        <v>0</v>
      </c>
      <c r="E163" s="150">
        <f>'Kustannusarvio|Rakennusselostus'!E158</f>
        <v>0</v>
      </c>
      <c r="F163" s="150">
        <f>'Kustannusarvio|Rakennusselostus'!F158</f>
        <v>0</v>
      </c>
      <c r="G163" s="151">
        <f t="shared" si="4"/>
        <v>0</v>
      </c>
      <c r="H163" s="150">
        <f>'Kustannusarvio|Rakennusselostus'!H158</f>
        <v>0</v>
      </c>
      <c r="I163" s="150">
        <f>'Kustannusarvio|Rakennusselostus'!I158</f>
        <v>0</v>
      </c>
      <c r="J163" s="150">
        <f>'Kustannusarvio|Rakennusselostus'!J158</f>
        <v>0</v>
      </c>
      <c r="K163" s="151">
        <f t="shared" si="5"/>
        <v>0</v>
      </c>
      <c r="L163" s="11"/>
    </row>
    <row r="164" spans="1:12">
      <c r="A164" s="10" t="s">
        <v>109</v>
      </c>
      <c r="B164" s="9"/>
      <c r="C164" s="135"/>
      <c r="D164" s="156"/>
      <c r="E164" s="156"/>
      <c r="F164" s="156"/>
      <c r="G164" s="157"/>
      <c r="H164" s="158"/>
      <c r="I164" s="156"/>
      <c r="J164" s="156"/>
      <c r="K164" s="159"/>
      <c r="L164" s="11"/>
    </row>
    <row r="165" spans="1:12">
      <c r="A165" s="13"/>
      <c r="B165" s="81" t="s">
        <v>120</v>
      </c>
      <c r="C165" s="130">
        <f>'Kustannusarvio|Rakennusselostus'!C160</f>
        <v>0</v>
      </c>
      <c r="D165" s="150">
        <f>'Kustannusarvio|Rakennusselostus'!D160</f>
        <v>0</v>
      </c>
      <c r="E165" s="150">
        <f>'Kustannusarvio|Rakennusselostus'!E160</f>
        <v>0</v>
      </c>
      <c r="F165" s="150">
        <f>'Kustannusarvio|Rakennusselostus'!F160</f>
        <v>0</v>
      </c>
      <c r="G165" s="151">
        <f t="shared" si="4"/>
        <v>0</v>
      </c>
      <c r="H165" s="150">
        <f>'Kustannusarvio|Rakennusselostus'!H160</f>
        <v>0</v>
      </c>
      <c r="I165" s="150">
        <f>'Kustannusarvio|Rakennusselostus'!I160</f>
        <v>0</v>
      </c>
      <c r="J165" s="150">
        <f>'Kustannusarvio|Rakennusselostus'!J160</f>
        <v>0</v>
      </c>
      <c r="K165" s="151">
        <f t="shared" si="5"/>
        <v>0</v>
      </c>
      <c r="L165" s="11"/>
    </row>
    <row r="166" spans="1:12">
      <c r="A166" s="13"/>
      <c r="B166" s="81" t="s">
        <v>121</v>
      </c>
      <c r="C166" s="130">
        <f>'Kustannusarvio|Rakennusselostus'!C161</f>
        <v>0</v>
      </c>
      <c r="D166" s="150">
        <f>'Kustannusarvio|Rakennusselostus'!D161</f>
        <v>0</v>
      </c>
      <c r="E166" s="150">
        <f>'Kustannusarvio|Rakennusselostus'!E161</f>
        <v>0</v>
      </c>
      <c r="F166" s="150">
        <f>'Kustannusarvio|Rakennusselostus'!F161</f>
        <v>0</v>
      </c>
      <c r="G166" s="151">
        <f t="shared" si="4"/>
        <v>0</v>
      </c>
      <c r="H166" s="150">
        <f>'Kustannusarvio|Rakennusselostus'!H161</f>
        <v>0</v>
      </c>
      <c r="I166" s="150">
        <f>'Kustannusarvio|Rakennusselostus'!I161</f>
        <v>0</v>
      </c>
      <c r="J166" s="150">
        <f>'Kustannusarvio|Rakennusselostus'!J161</f>
        <v>0</v>
      </c>
      <c r="K166" s="151">
        <f t="shared" si="5"/>
        <v>0</v>
      </c>
      <c r="L166" s="11"/>
    </row>
    <row r="167" spans="1:12">
      <c r="A167" s="13"/>
      <c r="B167" s="81" t="s">
        <v>197</v>
      </c>
      <c r="C167" s="130">
        <f>'Kustannusarvio|Rakennusselostus'!C162</f>
        <v>0</v>
      </c>
      <c r="D167" s="150">
        <f>'Kustannusarvio|Rakennusselostus'!D162</f>
        <v>0</v>
      </c>
      <c r="E167" s="150">
        <f>'Kustannusarvio|Rakennusselostus'!E162</f>
        <v>0</v>
      </c>
      <c r="F167" s="150">
        <f>'Kustannusarvio|Rakennusselostus'!F162</f>
        <v>0</v>
      </c>
      <c r="G167" s="151">
        <f t="shared" si="4"/>
        <v>0</v>
      </c>
      <c r="H167" s="150">
        <f>'Kustannusarvio|Rakennusselostus'!H162</f>
        <v>0</v>
      </c>
      <c r="I167" s="150">
        <f>'Kustannusarvio|Rakennusselostus'!I162</f>
        <v>0</v>
      </c>
      <c r="J167" s="150">
        <f>'Kustannusarvio|Rakennusselostus'!J162</f>
        <v>0</v>
      </c>
      <c r="K167" s="151">
        <f t="shared" si="5"/>
        <v>0</v>
      </c>
      <c r="L167" s="11"/>
    </row>
    <row r="168" spans="1:12">
      <c r="A168" s="13"/>
      <c r="B168" s="81" t="s">
        <v>198</v>
      </c>
      <c r="C168" s="130">
        <f>'Kustannusarvio|Rakennusselostus'!C163</f>
        <v>0</v>
      </c>
      <c r="D168" s="150">
        <f>'Kustannusarvio|Rakennusselostus'!D163</f>
        <v>0</v>
      </c>
      <c r="E168" s="150">
        <f>'Kustannusarvio|Rakennusselostus'!E163</f>
        <v>0</v>
      </c>
      <c r="F168" s="150">
        <f>'Kustannusarvio|Rakennusselostus'!F163</f>
        <v>0</v>
      </c>
      <c r="G168" s="151">
        <f t="shared" si="4"/>
        <v>0</v>
      </c>
      <c r="H168" s="150">
        <f>'Kustannusarvio|Rakennusselostus'!H163</f>
        <v>0</v>
      </c>
      <c r="I168" s="150">
        <f>'Kustannusarvio|Rakennusselostus'!I163</f>
        <v>0</v>
      </c>
      <c r="J168" s="150">
        <f>'Kustannusarvio|Rakennusselostus'!J163</f>
        <v>0</v>
      </c>
      <c r="K168" s="151">
        <f t="shared" si="5"/>
        <v>0</v>
      </c>
      <c r="L168" s="11"/>
    </row>
    <row r="169" spans="1:12">
      <c r="A169" s="13"/>
      <c r="B169" s="81" t="s">
        <v>199</v>
      </c>
      <c r="C169" s="130">
        <f>'Kustannusarvio|Rakennusselostus'!C164</f>
        <v>0</v>
      </c>
      <c r="D169" s="150">
        <f>'Kustannusarvio|Rakennusselostus'!D164</f>
        <v>0</v>
      </c>
      <c r="E169" s="150">
        <f>'Kustannusarvio|Rakennusselostus'!E164</f>
        <v>0</v>
      </c>
      <c r="F169" s="150">
        <f>'Kustannusarvio|Rakennusselostus'!F164</f>
        <v>0</v>
      </c>
      <c r="G169" s="151">
        <f t="shared" si="4"/>
        <v>0</v>
      </c>
      <c r="H169" s="150">
        <f>'Kustannusarvio|Rakennusselostus'!H164</f>
        <v>0</v>
      </c>
      <c r="I169" s="150">
        <f>'Kustannusarvio|Rakennusselostus'!I164</f>
        <v>0</v>
      </c>
      <c r="J169" s="150">
        <f>'Kustannusarvio|Rakennusselostus'!J164</f>
        <v>0</v>
      </c>
      <c r="K169" s="151">
        <f t="shared" si="5"/>
        <v>0</v>
      </c>
      <c r="L169" s="11"/>
    </row>
    <row r="170" spans="1:12">
      <c r="A170" s="13"/>
      <c r="B170" s="81" t="s">
        <v>200</v>
      </c>
      <c r="C170" s="130">
        <f>'Kustannusarvio|Rakennusselostus'!C165</f>
        <v>0</v>
      </c>
      <c r="D170" s="150">
        <f>'Kustannusarvio|Rakennusselostus'!D165</f>
        <v>0</v>
      </c>
      <c r="E170" s="150">
        <f>'Kustannusarvio|Rakennusselostus'!E165</f>
        <v>0</v>
      </c>
      <c r="F170" s="150">
        <f>'Kustannusarvio|Rakennusselostus'!F165</f>
        <v>0</v>
      </c>
      <c r="G170" s="151">
        <f t="shared" si="4"/>
        <v>0</v>
      </c>
      <c r="H170" s="150">
        <f>'Kustannusarvio|Rakennusselostus'!H165</f>
        <v>0</v>
      </c>
      <c r="I170" s="150">
        <f>'Kustannusarvio|Rakennusselostus'!I165</f>
        <v>0</v>
      </c>
      <c r="J170" s="150">
        <f>'Kustannusarvio|Rakennusselostus'!J165</f>
        <v>0</v>
      </c>
      <c r="K170" s="151">
        <f t="shared" si="5"/>
        <v>0</v>
      </c>
      <c r="L170" s="11"/>
    </row>
    <row r="171" spans="1:12">
      <c r="A171" s="13"/>
      <c r="B171" s="81" t="s">
        <v>113</v>
      </c>
      <c r="C171" s="130">
        <f>'Kustannusarvio|Rakennusselostus'!C166</f>
        <v>0</v>
      </c>
      <c r="D171" s="150">
        <f>'Kustannusarvio|Rakennusselostus'!D166</f>
        <v>0</v>
      </c>
      <c r="E171" s="150">
        <f>'Kustannusarvio|Rakennusselostus'!E166</f>
        <v>0</v>
      </c>
      <c r="F171" s="150">
        <f>'Kustannusarvio|Rakennusselostus'!F166</f>
        <v>0</v>
      </c>
      <c r="G171" s="151">
        <f t="shared" si="4"/>
        <v>0</v>
      </c>
      <c r="H171" s="150">
        <f>'Kustannusarvio|Rakennusselostus'!H166</f>
        <v>0</v>
      </c>
      <c r="I171" s="150">
        <f>'Kustannusarvio|Rakennusselostus'!I166</f>
        <v>0</v>
      </c>
      <c r="J171" s="150">
        <f>'Kustannusarvio|Rakennusselostus'!J166</f>
        <v>0</v>
      </c>
      <c r="K171" s="151">
        <f t="shared" si="5"/>
        <v>0</v>
      </c>
      <c r="L171" s="11"/>
    </row>
    <row r="172" spans="1:12">
      <c r="A172" s="13"/>
      <c r="B172" s="85" t="str">
        <f>'Kustannusarvio|Rakennusselostus'!B167</f>
        <v>Muu energiakorjaus</v>
      </c>
      <c r="C172" s="131">
        <f>'Kustannusarvio|Rakennusselostus'!C167</f>
        <v>0</v>
      </c>
      <c r="D172" s="152">
        <f>'Kustannusarvio|Rakennusselostus'!D167</f>
        <v>0</v>
      </c>
      <c r="E172" s="152">
        <f>'Kustannusarvio|Rakennusselostus'!E167</f>
        <v>0</v>
      </c>
      <c r="F172" s="152">
        <f>'Kustannusarvio|Rakennusselostus'!F167</f>
        <v>0</v>
      </c>
      <c r="G172" s="163">
        <f t="shared" si="4"/>
        <v>0</v>
      </c>
      <c r="H172" s="150">
        <f>'Kustannusarvio|Rakennusselostus'!H167</f>
        <v>0</v>
      </c>
      <c r="I172" s="150">
        <f>'Kustannusarvio|Rakennusselostus'!I167</f>
        <v>0</v>
      </c>
      <c r="J172" s="150">
        <f>'Kustannusarvio|Rakennusselostus'!J167</f>
        <v>0</v>
      </c>
      <c r="K172" s="163">
        <f t="shared" si="5"/>
        <v>0</v>
      </c>
      <c r="L172" s="11"/>
    </row>
    <row r="173" spans="1:12">
      <c r="A173" s="79" t="s">
        <v>201</v>
      </c>
      <c r="B173" s="84"/>
      <c r="C173" s="132"/>
      <c r="D173" s="160"/>
      <c r="E173" s="160"/>
      <c r="F173" s="160"/>
      <c r="G173" s="161"/>
      <c r="H173" s="160"/>
      <c r="I173" s="160"/>
      <c r="J173" s="160"/>
      <c r="K173" s="162"/>
      <c r="L173" s="11"/>
    </row>
    <row r="174" spans="1:12">
      <c r="A174" s="13"/>
      <c r="B174" s="81" t="s">
        <v>202</v>
      </c>
      <c r="C174" s="130">
        <f>'Kustannusarvio|Rakennusselostus'!C169</f>
        <v>0</v>
      </c>
      <c r="D174" s="150">
        <f>'Kustannusarvio|Rakennusselostus'!D169</f>
        <v>0</v>
      </c>
      <c r="E174" s="150">
        <f>'Kustannusarvio|Rakennusselostus'!E169</f>
        <v>0</v>
      </c>
      <c r="F174" s="150">
        <f>'Kustannusarvio|Rakennusselostus'!F169</f>
        <v>0</v>
      </c>
      <c r="G174" s="151">
        <f t="shared" si="4"/>
        <v>0</v>
      </c>
      <c r="H174" s="150">
        <f>'Kustannusarvio|Rakennusselostus'!H169</f>
        <v>0</v>
      </c>
      <c r="I174" s="150">
        <f>'Kustannusarvio|Rakennusselostus'!I169</f>
        <v>0</v>
      </c>
      <c r="J174" s="150">
        <f>'Kustannusarvio|Rakennusselostus'!J169</f>
        <v>0</v>
      </c>
      <c r="K174" s="151">
        <f t="shared" si="5"/>
        <v>0</v>
      </c>
      <c r="L174" s="11"/>
    </row>
    <row r="175" spans="1:12">
      <c r="A175" s="13"/>
      <c r="B175" s="81" t="s">
        <v>203</v>
      </c>
      <c r="C175" s="130">
        <f>'Kustannusarvio|Rakennusselostus'!C170</f>
        <v>0</v>
      </c>
      <c r="D175" s="150">
        <f>'Kustannusarvio|Rakennusselostus'!D170</f>
        <v>0</v>
      </c>
      <c r="E175" s="150">
        <f>'Kustannusarvio|Rakennusselostus'!E170</f>
        <v>0</v>
      </c>
      <c r="F175" s="150">
        <f>'Kustannusarvio|Rakennusselostus'!F170</f>
        <v>0</v>
      </c>
      <c r="G175" s="151">
        <f t="shared" si="4"/>
        <v>0</v>
      </c>
      <c r="H175" s="150">
        <f>'Kustannusarvio|Rakennusselostus'!H170</f>
        <v>0</v>
      </c>
      <c r="I175" s="150">
        <f>'Kustannusarvio|Rakennusselostus'!I170</f>
        <v>0</v>
      </c>
      <c r="J175" s="150">
        <f>'Kustannusarvio|Rakennusselostus'!J170</f>
        <v>0</v>
      </c>
      <c r="K175" s="151">
        <f t="shared" si="5"/>
        <v>0</v>
      </c>
      <c r="L175" s="11"/>
    </row>
    <row r="176" spans="1:12">
      <c r="A176" s="13"/>
      <c r="B176" s="81" t="s">
        <v>23</v>
      </c>
      <c r="C176" s="130">
        <f>'Kustannusarvio|Rakennusselostus'!C171</f>
        <v>0</v>
      </c>
      <c r="D176" s="150">
        <f>'Kustannusarvio|Rakennusselostus'!D171</f>
        <v>0</v>
      </c>
      <c r="E176" s="150">
        <f>'Kustannusarvio|Rakennusselostus'!E171</f>
        <v>0</v>
      </c>
      <c r="F176" s="150">
        <f>'Kustannusarvio|Rakennusselostus'!F171</f>
        <v>0</v>
      </c>
      <c r="G176" s="151">
        <f t="shared" si="4"/>
        <v>0</v>
      </c>
      <c r="H176" s="150">
        <f>'Kustannusarvio|Rakennusselostus'!H171</f>
        <v>0</v>
      </c>
      <c r="I176" s="150">
        <f>'Kustannusarvio|Rakennusselostus'!I171</f>
        <v>0</v>
      </c>
      <c r="J176" s="150">
        <f>'Kustannusarvio|Rakennusselostus'!J171</f>
        <v>0</v>
      </c>
      <c r="K176" s="151">
        <f t="shared" si="5"/>
        <v>0</v>
      </c>
      <c r="L176" s="11"/>
    </row>
    <row r="177" spans="1:12">
      <c r="A177" s="13"/>
      <c r="B177" s="81" t="s">
        <v>24</v>
      </c>
      <c r="C177" s="130">
        <f>'Kustannusarvio|Rakennusselostus'!C172</f>
        <v>0</v>
      </c>
      <c r="D177" s="150">
        <f>'Kustannusarvio|Rakennusselostus'!D172</f>
        <v>0</v>
      </c>
      <c r="E177" s="150">
        <f>'Kustannusarvio|Rakennusselostus'!E172</f>
        <v>0</v>
      </c>
      <c r="F177" s="150">
        <f>'Kustannusarvio|Rakennusselostus'!F172</f>
        <v>0</v>
      </c>
      <c r="G177" s="151">
        <f t="shared" si="4"/>
        <v>0</v>
      </c>
      <c r="H177" s="150">
        <f>'Kustannusarvio|Rakennusselostus'!H172</f>
        <v>0</v>
      </c>
      <c r="I177" s="150">
        <f>'Kustannusarvio|Rakennusselostus'!I172</f>
        <v>0</v>
      </c>
      <c r="J177" s="150">
        <f>'Kustannusarvio|Rakennusselostus'!J172</f>
        <v>0</v>
      </c>
      <c r="K177" s="151">
        <f t="shared" si="5"/>
        <v>0</v>
      </c>
      <c r="L177" s="11"/>
    </row>
    <row r="178" spans="1:12">
      <c r="A178" s="13"/>
      <c r="B178" s="81" t="s">
        <v>204</v>
      </c>
      <c r="C178" s="130">
        <f>'Kustannusarvio|Rakennusselostus'!C173</f>
        <v>0</v>
      </c>
      <c r="D178" s="150">
        <f>'Kustannusarvio|Rakennusselostus'!D173</f>
        <v>0</v>
      </c>
      <c r="E178" s="150">
        <f>'Kustannusarvio|Rakennusselostus'!E173</f>
        <v>0</v>
      </c>
      <c r="F178" s="150">
        <f>'Kustannusarvio|Rakennusselostus'!F173</f>
        <v>0</v>
      </c>
      <c r="G178" s="151">
        <f t="shared" si="4"/>
        <v>0</v>
      </c>
      <c r="H178" s="150">
        <f>'Kustannusarvio|Rakennusselostus'!H173</f>
        <v>0</v>
      </c>
      <c r="I178" s="150">
        <f>'Kustannusarvio|Rakennusselostus'!I173</f>
        <v>0</v>
      </c>
      <c r="J178" s="150">
        <f>'Kustannusarvio|Rakennusselostus'!J173</f>
        <v>0</v>
      </c>
      <c r="K178" s="151">
        <f t="shared" si="5"/>
        <v>0</v>
      </c>
      <c r="L178" s="11"/>
    </row>
    <row r="179" spans="1:12">
      <c r="A179" s="13"/>
      <c r="B179" s="81" t="s">
        <v>205</v>
      </c>
      <c r="C179" s="130">
        <f>'Kustannusarvio|Rakennusselostus'!C174</f>
        <v>0</v>
      </c>
      <c r="D179" s="150">
        <f>'Kustannusarvio|Rakennusselostus'!D174</f>
        <v>0</v>
      </c>
      <c r="E179" s="150">
        <f>'Kustannusarvio|Rakennusselostus'!E174</f>
        <v>0</v>
      </c>
      <c r="F179" s="150">
        <f>'Kustannusarvio|Rakennusselostus'!F174</f>
        <v>0</v>
      </c>
      <c r="G179" s="151">
        <f t="shared" si="4"/>
        <v>0</v>
      </c>
      <c r="H179" s="150">
        <f>'Kustannusarvio|Rakennusselostus'!H174</f>
        <v>0</v>
      </c>
      <c r="I179" s="150">
        <f>'Kustannusarvio|Rakennusselostus'!I174</f>
        <v>0</v>
      </c>
      <c r="J179" s="150">
        <f>'Kustannusarvio|Rakennusselostus'!J174</f>
        <v>0</v>
      </c>
      <c r="K179" s="151">
        <f t="shared" si="5"/>
        <v>0</v>
      </c>
      <c r="L179" s="11"/>
    </row>
    <row r="180" spans="1:12">
      <c r="A180" s="13"/>
      <c r="B180" s="81" t="s">
        <v>206</v>
      </c>
      <c r="C180" s="130">
        <f>'Kustannusarvio|Rakennusselostus'!C175</f>
        <v>0</v>
      </c>
      <c r="D180" s="150">
        <f>'Kustannusarvio|Rakennusselostus'!D175</f>
        <v>0</v>
      </c>
      <c r="E180" s="150">
        <f>'Kustannusarvio|Rakennusselostus'!E175</f>
        <v>0</v>
      </c>
      <c r="F180" s="150">
        <f>'Kustannusarvio|Rakennusselostus'!F175</f>
        <v>0</v>
      </c>
      <c r="G180" s="151">
        <f t="shared" si="4"/>
        <v>0</v>
      </c>
      <c r="H180" s="150">
        <f>'Kustannusarvio|Rakennusselostus'!H175</f>
        <v>0</v>
      </c>
      <c r="I180" s="150">
        <f>'Kustannusarvio|Rakennusselostus'!I175</f>
        <v>0</v>
      </c>
      <c r="J180" s="150">
        <f>'Kustannusarvio|Rakennusselostus'!J175</f>
        <v>0</v>
      </c>
      <c r="K180" s="151">
        <f t="shared" si="5"/>
        <v>0</v>
      </c>
      <c r="L180" s="11"/>
    </row>
    <row r="181" spans="1:12">
      <c r="A181" s="13"/>
      <c r="B181" s="85" t="str">
        <f>'Kustannusarvio|Rakennusselostus'!B176</f>
        <v>Muu tuote tai palvelu</v>
      </c>
      <c r="C181" s="130">
        <f>'Kustannusarvio|Rakennusselostus'!C176</f>
        <v>0</v>
      </c>
      <c r="D181" s="150">
        <f>'Kustannusarvio|Rakennusselostus'!D176</f>
        <v>0</v>
      </c>
      <c r="E181" s="150">
        <f>'Kustannusarvio|Rakennusselostus'!E176</f>
        <v>0</v>
      </c>
      <c r="F181" s="150">
        <f>'Kustannusarvio|Rakennusselostus'!F176</f>
        <v>0</v>
      </c>
      <c r="G181" s="151">
        <f t="shared" si="4"/>
        <v>0</v>
      </c>
      <c r="H181" s="150">
        <f>'Kustannusarvio|Rakennusselostus'!H176</f>
        <v>0</v>
      </c>
      <c r="I181" s="150">
        <f>'Kustannusarvio|Rakennusselostus'!I176</f>
        <v>0</v>
      </c>
      <c r="J181" s="150">
        <f>'Kustannusarvio|Rakennusselostus'!J176</f>
        <v>0</v>
      </c>
      <c r="K181" s="151">
        <f t="shared" si="5"/>
        <v>0</v>
      </c>
      <c r="L181" s="11"/>
    </row>
    <row r="182" spans="1:12">
      <c r="A182" s="13"/>
      <c r="B182" s="85" t="str">
        <f>'Kustannusarvio|Rakennusselostus'!B177</f>
        <v>Muu tuote tai palvelu</v>
      </c>
      <c r="C182" s="130">
        <f>'Kustannusarvio|Rakennusselostus'!C177</f>
        <v>0</v>
      </c>
      <c r="D182" s="150">
        <f>'Kustannusarvio|Rakennusselostus'!D177</f>
        <v>0</v>
      </c>
      <c r="E182" s="150">
        <f>'Kustannusarvio|Rakennusselostus'!E177</f>
        <v>0</v>
      </c>
      <c r="F182" s="150">
        <f>'Kustannusarvio|Rakennusselostus'!F177</f>
        <v>0</v>
      </c>
      <c r="G182" s="151">
        <f t="shared" si="4"/>
        <v>0</v>
      </c>
      <c r="H182" s="150">
        <f>'Kustannusarvio|Rakennusselostus'!H177</f>
        <v>0</v>
      </c>
      <c r="I182" s="150">
        <f>'Kustannusarvio|Rakennusselostus'!I177</f>
        <v>0</v>
      </c>
      <c r="J182" s="150">
        <f>'Kustannusarvio|Rakennusselostus'!J177</f>
        <v>0</v>
      </c>
      <c r="K182" s="151">
        <f t="shared" si="5"/>
        <v>0</v>
      </c>
      <c r="L182" s="11"/>
    </row>
    <row r="183" spans="1:12">
      <c r="A183" s="13"/>
      <c r="B183" s="85" t="str">
        <f>'Kustannusarvio|Rakennusselostus'!B178</f>
        <v>Muu tuote tai palvelu</v>
      </c>
      <c r="C183" s="130">
        <f>'Kustannusarvio|Rakennusselostus'!C178</f>
        <v>0</v>
      </c>
      <c r="D183" s="150">
        <f>'Kustannusarvio|Rakennusselostus'!D178</f>
        <v>0</v>
      </c>
      <c r="E183" s="150">
        <f>'Kustannusarvio|Rakennusselostus'!E178</f>
        <v>0</v>
      </c>
      <c r="F183" s="150">
        <f>'Kustannusarvio|Rakennusselostus'!F178</f>
        <v>0</v>
      </c>
      <c r="G183" s="151">
        <f t="shared" si="4"/>
        <v>0</v>
      </c>
      <c r="H183" s="150">
        <f>'Kustannusarvio|Rakennusselostus'!H178</f>
        <v>0</v>
      </c>
      <c r="I183" s="150">
        <f>'Kustannusarvio|Rakennusselostus'!I178</f>
        <v>0</v>
      </c>
      <c r="J183" s="150">
        <f>'Kustannusarvio|Rakennusselostus'!J178</f>
        <v>0</v>
      </c>
      <c r="K183" s="151">
        <f t="shared" si="5"/>
        <v>0</v>
      </c>
      <c r="L183" s="11"/>
    </row>
    <row r="184" spans="1:12" ht="15" thickBot="1">
      <c r="A184" s="13"/>
      <c r="B184" s="85" t="str">
        <f>'Kustannusarvio|Rakennusselostus'!B179</f>
        <v>Muu tuote tai palvelu</v>
      </c>
      <c r="C184" s="63">
        <f>'Kustannusarvio|Rakennusselostus'!C179</f>
        <v>0</v>
      </c>
      <c r="D184" s="164">
        <f>'Kustannusarvio|Rakennusselostus'!D179</f>
        <v>0</v>
      </c>
      <c r="E184" s="164">
        <f>'Kustannusarvio|Rakennusselostus'!E179</f>
        <v>0</v>
      </c>
      <c r="F184" s="164">
        <f>'Kustannusarvio|Rakennusselostus'!F179</f>
        <v>0</v>
      </c>
      <c r="G184" s="165">
        <f t="shared" si="4"/>
        <v>0</v>
      </c>
      <c r="H184" s="164">
        <f>'Kustannusarvio|Rakennusselostus'!H179</f>
        <v>0</v>
      </c>
      <c r="I184" s="164">
        <f>'Kustannusarvio|Rakennusselostus'!I179</f>
        <v>0</v>
      </c>
      <c r="J184" s="164">
        <f>'Kustannusarvio|Rakennusselostus'!J179</f>
        <v>0</v>
      </c>
      <c r="K184" s="165">
        <f t="shared" si="5"/>
        <v>0</v>
      </c>
      <c r="L184" s="11"/>
    </row>
    <row r="185" spans="1:12" ht="15" thickTop="1">
      <c r="B185" s="1"/>
      <c r="C185" s="1"/>
      <c r="D185" s="1"/>
      <c r="E185" s="1"/>
      <c r="F185" s="1"/>
      <c r="G185" s="166">
        <f>SUM(G37:G184)</f>
        <v>0</v>
      </c>
      <c r="H185" s="1"/>
      <c r="I185" s="1"/>
      <c r="J185" s="1"/>
      <c r="K185" s="137">
        <f>SUM(K13:K184)</f>
        <v>0</v>
      </c>
      <c r="L185" s="11"/>
    </row>
    <row r="189" spans="1:12" ht="15" thickBot="1">
      <c r="H189" s="1"/>
      <c r="I189" s="1"/>
      <c r="J189" s="139" t="s">
        <v>112</v>
      </c>
      <c r="K189" s="1"/>
    </row>
    <row r="190" spans="1:12" ht="15" thickBot="1">
      <c r="H190" s="1"/>
      <c r="I190" s="138" t="s">
        <v>225</v>
      </c>
      <c r="J190" s="143">
        <f>'Kustannusarvio|Rakennusselostus'!J183</f>
        <v>0.4</v>
      </c>
      <c r="K190" s="140">
        <f>K192*J190</f>
        <v>0</v>
      </c>
    </row>
    <row r="191" spans="1:12" ht="15" thickBot="1">
      <c r="H191" s="1"/>
      <c r="I191" s="5" t="s">
        <v>226</v>
      </c>
      <c r="J191" s="143">
        <f>'Kustannusarvio|Rakennusselostus'!J184</f>
        <v>0.6</v>
      </c>
      <c r="K191" s="140">
        <f>K192*J191</f>
        <v>0</v>
      </c>
    </row>
    <row r="192" spans="1:12">
      <c r="H192" s="1"/>
      <c r="I192" s="1"/>
      <c r="J192" s="141">
        <f>SUM(J190:J191)</f>
        <v>1</v>
      </c>
      <c r="K192" s="17">
        <f>K185</f>
        <v>0</v>
      </c>
    </row>
  </sheetData>
  <sheetProtection algorithmName="SHA-512" hashValue="dWUbFvJLWJMOTPMZpgUpsrtebkKDj8rKFXUCfl4bBJd41yb+bB7tp9Hhss0Rq7QTAiMFvme9r+kQXXyU0R1OcA==" saltValue="PLhU7oFWi+kb3uDZ1VesyA==" spinCount="100000" sheet="1" objects="1" scenarios="1" formatCells="0" selectLockedCells="1"/>
  <mergeCells count="7">
    <mergeCell ref="C10:E10"/>
    <mergeCell ref="D2:F2"/>
    <mergeCell ref="D3:F3"/>
    <mergeCell ref="D4:F4"/>
    <mergeCell ref="D5:F5"/>
    <mergeCell ref="D6:F6"/>
    <mergeCell ref="D7:F7"/>
  </mergeCells>
  <conditionalFormatting sqref="C12:C184">
    <cfRule type="cellIs" dxfId="2" priority="3" operator="greaterThan">
      <formula>0</formula>
    </cfRule>
  </conditionalFormatting>
  <conditionalFormatting sqref="G12:G184">
    <cfRule type="cellIs" dxfId="1" priority="2" operator="greaterThan">
      <formula>0</formula>
    </cfRule>
  </conditionalFormatting>
  <conditionalFormatting sqref="K12:K184">
    <cfRule type="cellIs" dxfId="0" priority="1" operator="greaterThan">
      <formula>0</formula>
    </cfRule>
  </conditionalFormatting>
  <pageMargins left="0.7" right="0.7" top="0.75" bottom="0.75" header="0.3" footer="0.3"/>
  <pageSetup paperSize="9" scale="52" orientation="portrait" horizontalDpi="0" verticalDpi="0" r:id="rId1"/>
  <rowBreaks count="2" manualBreakCount="2">
    <brk id="82" max="16383" man="1"/>
    <brk id="163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0E3B-51C3-4035-9835-AC499FA4B62D}">
  <sheetPr>
    <tabColor rgb="FFFFFF00"/>
    <pageSetUpPr fitToPage="1"/>
  </sheetPr>
  <dimension ref="A1:T189"/>
  <sheetViews>
    <sheetView showGridLines="0" zoomScaleNormal="100" zoomScaleSheetLayoutView="50" workbookViewId="0">
      <selection activeCell="D23" sqref="D23"/>
    </sheetView>
  </sheetViews>
  <sheetFormatPr defaultRowHeight="14.4"/>
  <cols>
    <col min="1" max="1" width="1.21875" customWidth="1"/>
    <col min="2" max="2" width="49.5546875" customWidth="1"/>
    <col min="3" max="3" width="12.5546875" style="6" customWidth="1"/>
    <col min="4" max="4" width="118.44140625" style="8" customWidth="1"/>
    <col min="5" max="5" width="1" customWidth="1"/>
    <col min="6" max="6" width="9.33203125" customWidth="1"/>
    <col min="7" max="7" width="13.5546875" customWidth="1"/>
    <col min="8" max="8" width="1.6640625" customWidth="1"/>
    <col min="9" max="10" width="9.21875" customWidth="1"/>
    <col min="11" max="11" width="11.77734375" customWidth="1"/>
    <col min="12" max="12" width="34.6640625" customWidth="1"/>
  </cols>
  <sheetData>
    <row r="1" spans="1:20" ht="4.95" customHeight="1">
      <c r="A1" s="11"/>
      <c r="B1" s="11"/>
      <c r="C1" s="14"/>
      <c r="D1" s="15"/>
      <c r="E1" s="11"/>
    </row>
    <row r="2" spans="1:20" ht="19.5" customHeight="1">
      <c r="A2" s="11"/>
      <c r="B2" s="116"/>
      <c r="C2" s="186" t="s">
        <v>212</v>
      </c>
      <c r="D2" s="186"/>
      <c r="E2" s="11"/>
    </row>
    <row r="3" spans="1:20" s="65" customFormat="1" ht="13.8">
      <c r="A3" s="64"/>
      <c r="B3" s="127" t="s">
        <v>2</v>
      </c>
      <c r="C3" s="187">
        <f>'Hankkeen tiedot'!D5</f>
        <v>0</v>
      </c>
      <c r="D3" s="187"/>
      <c r="E3" s="64"/>
    </row>
    <row r="4" spans="1:20" s="65" customFormat="1" ht="13.8">
      <c r="A4" s="64"/>
      <c r="B4" s="127" t="s">
        <v>0</v>
      </c>
      <c r="C4" s="187">
        <f>'Hankkeen tiedot'!D6</f>
        <v>0</v>
      </c>
      <c r="D4" s="187"/>
      <c r="E4" s="64"/>
    </row>
    <row r="5" spans="1:20" s="65" customFormat="1" ht="13.8">
      <c r="A5" s="64"/>
      <c r="B5" s="127" t="s">
        <v>1</v>
      </c>
      <c r="C5" s="187">
        <f>'Hankkeen tiedot'!D7</f>
        <v>0</v>
      </c>
      <c r="D5" s="187"/>
      <c r="E5" s="64"/>
    </row>
    <row r="6" spans="1:20" s="65" customFormat="1" ht="13.8">
      <c r="A6" s="64"/>
      <c r="B6" s="127" t="s">
        <v>213</v>
      </c>
      <c r="C6" s="187">
        <f>'Hankkeen tiedot'!D8</f>
        <v>0</v>
      </c>
      <c r="D6" s="187"/>
      <c r="E6" s="64"/>
    </row>
    <row r="7" spans="1:20" s="65" customFormat="1" ht="13.8">
      <c r="A7" s="64"/>
      <c r="B7" s="127" t="s">
        <v>214</v>
      </c>
      <c r="C7" s="187">
        <f>'Hankkeen tiedot'!D9</f>
        <v>0</v>
      </c>
      <c r="D7" s="187"/>
      <c r="E7" s="64"/>
    </row>
    <row r="8" spans="1:20">
      <c r="A8" s="11"/>
      <c r="B8" s="127" t="s">
        <v>3</v>
      </c>
      <c r="C8" s="189">
        <f>'Hankkeen tiedot'!D10</f>
        <v>0</v>
      </c>
      <c r="D8" s="189"/>
      <c r="E8" s="11"/>
    </row>
    <row r="9" spans="1:20">
      <c r="A9" s="13"/>
      <c r="B9" s="121" t="s">
        <v>215</v>
      </c>
      <c r="C9" s="188">
        <f>'Hankkeen tiedot'!D13</f>
        <v>0</v>
      </c>
      <c r="D9" s="188"/>
      <c r="E9" s="11"/>
    </row>
    <row r="10" spans="1:20">
      <c r="A10" s="13"/>
      <c r="B10" s="121" t="s">
        <v>216</v>
      </c>
      <c r="C10" s="188">
        <f>'Hankkeen tiedot'!D14</f>
        <v>0</v>
      </c>
      <c r="D10" s="188"/>
      <c r="E10" s="11"/>
      <c r="F10" s="112"/>
      <c r="G10" s="112"/>
      <c r="H10" s="112"/>
      <c r="I10" s="112"/>
      <c r="J10" s="1"/>
      <c r="K10" s="1"/>
      <c r="L10" s="113"/>
      <c r="N10" s="1"/>
      <c r="O10" s="1"/>
      <c r="P10" s="1"/>
      <c r="Q10" s="1"/>
      <c r="R10" s="1"/>
      <c r="S10" s="1"/>
      <c r="T10" s="1"/>
    </row>
    <row r="11" spans="1:20">
      <c r="A11" s="13"/>
      <c r="B11" s="121" t="s">
        <v>217</v>
      </c>
      <c r="C11" s="188">
        <f>'Hankkeen tiedot'!D15</f>
        <v>0</v>
      </c>
      <c r="D11" s="188"/>
      <c r="E11" s="11"/>
      <c r="F11" s="112"/>
      <c r="G11" s="112"/>
      <c r="H11" s="112"/>
      <c r="I11" s="112"/>
      <c r="J11" s="1"/>
      <c r="K11" s="1"/>
      <c r="L11" s="113"/>
      <c r="N11" s="1"/>
      <c r="O11" s="1"/>
      <c r="P11" s="1"/>
      <c r="Q11" s="1"/>
      <c r="R11" s="1"/>
      <c r="S11" s="1"/>
      <c r="T11" s="1"/>
    </row>
    <row r="12" spans="1:20">
      <c r="A12" s="13"/>
      <c r="B12" s="121" t="s">
        <v>218</v>
      </c>
      <c r="C12" s="188">
        <f>'Hankkeen tiedot'!D16</f>
        <v>0</v>
      </c>
      <c r="D12" s="188"/>
      <c r="E12" s="11"/>
      <c r="F12" s="112"/>
      <c r="G12" s="112"/>
      <c r="H12" s="112"/>
      <c r="I12" s="112"/>
      <c r="J12" s="1"/>
      <c r="K12" s="1"/>
      <c r="L12" s="113"/>
      <c r="N12" s="1"/>
      <c r="O12" s="1"/>
      <c r="P12" s="1"/>
      <c r="Q12" s="1"/>
      <c r="R12" s="1"/>
      <c r="S12" s="1"/>
      <c r="T12" s="1"/>
    </row>
    <row r="13" spans="1:20">
      <c r="A13" s="13"/>
      <c r="B13" s="120"/>
      <c r="C13" s="128"/>
      <c r="D13" s="128"/>
      <c r="E13" s="11"/>
      <c r="F13" s="112"/>
      <c r="G13" s="112"/>
      <c r="H13" s="112"/>
      <c r="I13" s="112"/>
      <c r="J13" s="1"/>
      <c r="K13" s="1"/>
      <c r="L13" s="113"/>
      <c r="N13" s="1"/>
      <c r="O13" s="1"/>
      <c r="P13" s="1"/>
      <c r="Q13" s="1"/>
      <c r="R13" s="1"/>
      <c r="S13" s="1"/>
      <c r="T13" s="1"/>
    </row>
    <row r="14" spans="1:20" ht="31.95" customHeight="1">
      <c r="A14" s="13"/>
      <c r="B14" s="120"/>
      <c r="C14" s="114" t="s">
        <v>36</v>
      </c>
      <c r="D14" s="115" t="s">
        <v>97</v>
      </c>
      <c r="E14" s="11"/>
      <c r="F14" s="112"/>
      <c r="G14" s="112"/>
      <c r="H14" s="112"/>
      <c r="I14" s="112"/>
      <c r="J14" s="1"/>
      <c r="K14" s="1"/>
      <c r="L14" s="113"/>
      <c r="N14" s="1"/>
      <c r="O14" s="1"/>
      <c r="P14" s="1"/>
      <c r="Q14" s="1"/>
      <c r="R14" s="1"/>
      <c r="S14" s="1"/>
      <c r="T14" s="1"/>
    </row>
    <row r="15" spans="1:20" ht="4.5" customHeight="1">
      <c r="A15" s="13"/>
      <c r="B15" s="117"/>
      <c r="C15" s="11"/>
      <c r="D15" s="11"/>
      <c r="E15" s="11"/>
      <c r="F15" s="72"/>
      <c r="G15" s="72"/>
      <c r="H15" s="72"/>
      <c r="I15" s="72"/>
      <c r="L15" s="8"/>
    </row>
    <row r="16" spans="1:20">
      <c r="A16" s="79" t="s">
        <v>141</v>
      </c>
      <c r="B16" s="84"/>
      <c r="C16" s="118"/>
      <c r="D16" s="119"/>
      <c r="E16" s="11"/>
      <c r="G16" s="1"/>
      <c r="H16" s="1"/>
      <c r="I16" s="1"/>
      <c r="J16" s="1"/>
    </row>
    <row r="17" spans="1:10" s="8" customFormat="1">
      <c r="A17" s="13"/>
      <c r="B17" s="89" t="s">
        <v>142</v>
      </c>
      <c r="C17" s="122">
        <f>'Kustannusarvio|Rakennusselostus'!K8</f>
        <v>0</v>
      </c>
      <c r="D17" s="7" t="str">
        <f>'Kustannusarvio|Rakennusselostus'!M8</f>
        <v>Ei toimenpiteitä</v>
      </c>
      <c r="E17" s="12"/>
    </row>
    <row r="18" spans="1:10" ht="14.55" customHeight="1">
      <c r="A18" s="13"/>
      <c r="B18" s="89" t="s">
        <v>143</v>
      </c>
      <c r="C18" s="122">
        <f>'Kustannusarvio|Rakennusselostus'!K9</f>
        <v>0</v>
      </c>
      <c r="D18" s="7" t="str">
        <f>'Kustannusarvio|Rakennusselostus'!M9</f>
        <v>Ei toimenpiteitä</v>
      </c>
      <c r="E18" s="11"/>
    </row>
    <row r="19" spans="1:10" ht="14.55" customHeight="1">
      <c r="A19" s="13"/>
      <c r="B19" s="89" t="s">
        <v>144</v>
      </c>
      <c r="C19" s="122">
        <f>'Kustannusarvio|Rakennusselostus'!K10</f>
        <v>0</v>
      </c>
      <c r="D19" s="7" t="str">
        <f>'Kustannusarvio|Rakennusselostus'!M10</f>
        <v>Ei toimenpiteitä</v>
      </c>
      <c r="E19" s="11"/>
    </row>
    <row r="20" spans="1:10" ht="14.55" customHeight="1">
      <c r="A20" s="13"/>
      <c r="B20" s="89" t="s">
        <v>145</v>
      </c>
      <c r="C20" s="122">
        <f>'Kustannusarvio|Rakennusselostus'!K11</f>
        <v>0</v>
      </c>
      <c r="D20" s="7" t="str">
        <f>'Kustannusarvio|Rakennusselostus'!M11</f>
        <v>Ei toimenpiteitä</v>
      </c>
      <c r="E20" s="11"/>
    </row>
    <row r="21" spans="1:10" ht="14.55" customHeight="1">
      <c r="A21" s="13"/>
      <c r="B21" s="89" t="s">
        <v>146</v>
      </c>
      <c r="C21" s="122">
        <f>'Kustannusarvio|Rakennusselostus'!K12</f>
        <v>0</v>
      </c>
      <c r="D21" s="7" t="str">
        <f>'Kustannusarvio|Rakennusselostus'!M12</f>
        <v>Ei toimenpiteitä</v>
      </c>
      <c r="E21" s="11"/>
    </row>
    <row r="22" spans="1:10" ht="14.55" customHeight="1">
      <c r="A22" s="13"/>
      <c r="B22" s="125" t="s">
        <v>25</v>
      </c>
      <c r="C22" s="122">
        <f>'Kustannusarvio|Rakennusselostus'!K13</f>
        <v>0</v>
      </c>
      <c r="D22" s="7" t="str">
        <f>'Kustannusarvio|Rakennusselostus'!M13</f>
        <v>Ei toimenpiteitä</v>
      </c>
      <c r="E22" s="11"/>
    </row>
    <row r="23" spans="1:10" ht="14.55" customHeight="1">
      <c r="A23" s="13"/>
      <c r="B23" s="125" t="s">
        <v>26</v>
      </c>
      <c r="C23" s="122">
        <f>'Kustannusarvio|Rakennusselostus'!K14</f>
        <v>0</v>
      </c>
      <c r="D23" s="7" t="str">
        <f>'Kustannusarvio|Rakennusselostus'!M14</f>
        <v>Ei toimenpiteitä</v>
      </c>
      <c r="E23" s="11"/>
    </row>
    <row r="24" spans="1:10">
      <c r="A24" s="13"/>
      <c r="B24" s="125" t="s">
        <v>27</v>
      </c>
      <c r="C24" s="122">
        <f>'Kustannusarvio|Rakennusselostus'!K15</f>
        <v>0</v>
      </c>
      <c r="D24" s="7" t="str">
        <f>'Kustannusarvio|Rakennusselostus'!M15</f>
        <v>Ei toimenpiteitä</v>
      </c>
      <c r="E24" s="11"/>
      <c r="G24" s="1"/>
      <c r="H24" s="1"/>
      <c r="I24" s="1"/>
      <c r="J24" s="1"/>
    </row>
    <row r="25" spans="1:10" ht="14.55" customHeight="1">
      <c r="A25" s="13"/>
      <c r="B25" s="125" t="s">
        <v>147</v>
      </c>
      <c r="C25" s="122">
        <f>'Kustannusarvio|Rakennusselostus'!K16</f>
        <v>0</v>
      </c>
      <c r="D25" s="7" t="str">
        <f>'Kustannusarvio|Rakennusselostus'!M16</f>
        <v>Ei toimenpiteitä</v>
      </c>
      <c r="E25" s="11"/>
    </row>
    <row r="26" spans="1:10" ht="14.55" customHeight="1">
      <c r="A26" s="13"/>
      <c r="B26" s="125" t="s">
        <v>148</v>
      </c>
      <c r="C26" s="122">
        <f>'Kustannusarvio|Rakennusselostus'!K17</f>
        <v>0</v>
      </c>
      <c r="D26" s="7" t="str">
        <f>'Kustannusarvio|Rakennusselostus'!M17</f>
        <v>Ei toimenpiteitä</v>
      </c>
      <c r="E26" s="11"/>
    </row>
    <row r="27" spans="1:10" ht="14.55" customHeight="1">
      <c r="A27" s="13"/>
      <c r="B27" s="171" t="str">
        <f>'Kustannusarvio|Rakennusselostus'!B18</f>
        <v>Muu maksu</v>
      </c>
      <c r="C27" s="122">
        <f>'Kustannusarvio|Rakennusselostus'!K18</f>
        <v>0</v>
      </c>
      <c r="D27" s="7" t="str">
        <f>'Kustannusarvio|Rakennusselostus'!M18</f>
        <v>Ei toimenpiteitä</v>
      </c>
      <c r="E27" s="11"/>
    </row>
    <row r="28" spans="1:10">
      <c r="A28" s="13"/>
      <c r="B28" s="171" t="str">
        <f>'Kustannusarvio|Rakennusselostus'!B19</f>
        <v>Muu maksu</v>
      </c>
      <c r="C28" s="122">
        <f>'Kustannusarvio|Rakennusselostus'!K19</f>
        <v>0</v>
      </c>
      <c r="D28" s="7" t="str">
        <f>'Kustannusarvio|Rakennusselostus'!M19</f>
        <v>Ei toimenpiteitä</v>
      </c>
      <c r="E28" s="11"/>
      <c r="G28" s="1"/>
      <c r="H28" s="1"/>
      <c r="I28" s="1"/>
      <c r="J28" s="1"/>
    </row>
    <row r="29" spans="1:10" ht="14.55" customHeight="1">
      <c r="A29" s="79" t="s">
        <v>150</v>
      </c>
      <c r="B29" s="126"/>
      <c r="C29" s="123"/>
      <c r="D29" s="172"/>
      <c r="E29" s="11"/>
    </row>
    <row r="30" spans="1:10" ht="14.55" customHeight="1">
      <c r="A30" s="10" t="s">
        <v>151</v>
      </c>
      <c r="B30" s="4"/>
      <c r="C30" s="124"/>
      <c r="D30" s="173"/>
      <c r="E30" s="11"/>
    </row>
    <row r="31" spans="1:10" ht="14.55" customHeight="1">
      <c r="A31" s="13"/>
      <c r="B31" s="89" t="s">
        <v>152</v>
      </c>
      <c r="C31" s="122">
        <f>'Kustannusarvio|Rakennusselostus'!K22</f>
        <v>0</v>
      </c>
      <c r="D31" s="7" t="str">
        <f>'Kustannusarvio|Rakennusselostus'!M22</f>
        <v>Ei toimenpiteitä</v>
      </c>
      <c r="E31" s="11"/>
    </row>
    <row r="32" spans="1:10" ht="14.55" customHeight="1">
      <c r="A32" s="13"/>
      <c r="B32" s="89" t="s">
        <v>153</v>
      </c>
      <c r="C32" s="122">
        <f>'Kustannusarvio|Rakennusselostus'!K23</f>
        <v>0</v>
      </c>
      <c r="D32" s="7" t="str">
        <f>'Kustannusarvio|Rakennusselostus'!M23</f>
        <v>Ei toimenpiteitä</v>
      </c>
      <c r="E32" s="11"/>
    </row>
    <row r="33" spans="1:10" ht="14.55" customHeight="1">
      <c r="A33" s="13"/>
      <c r="B33" s="89" t="s">
        <v>154</v>
      </c>
      <c r="C33" s="122">
        <f>'Kustannusarvio|Rakennusselostus'!K24</f>
        <v>0</v>
      </c>
      <c r="D33" s="7" t="str">
        <f>'Kustannusarvio|Rakennusselostus'!M24</f>
        <v>Ei toimenpiteitä</v>
      </c>
      <c r="E33" s="11"/>
    </row>
    <row r="34" spans="1:10" ht="14.55" customHeight="1">
      <c r="A34" s="13"/>
      <c r="B34" s="89" t="s">
        <v>155</v>
      </c>
      <c r="C34" s="122">
        <f>'Kustannusarvio|Rakennusselostus'!K25</f>
        <v>0</v>
      </c>
      <c r="D34" s="7" t="str">
        <f>'Kustannusarvio|Rakennusselostus'!M25</f>
        <v>Ei toimenpiteitä</v>
      </c>
      <c r="E34" s="11"/>
    </row>
    <row r="35" spans="1:10">
      <c r="A35" s="13"/>
      <c r="B35" s="89" t="s">
        <v>156</v>
      </c>
      <c r="C35" s="122">
        <f>'Kustannusarvio|Rakennusselostus'!K26</f>
        <v>0</v>
      </c>
      <c r="D35" s="7" t="str">
        <f>'Kustannusarvio|Rakennusselostus'!M26</f>
        <v>Ei toimenpiteitä</v>
      </c>
      <c r="E35" s="11"/>
      <c r="G35" s="1"/>
      <c r="H35" s="1"/>
      <c r="I35" s="1"/>
      <c r="J35" s="1"/>
    </row>
    <row r="36" spans="1:10" ht="14.55" customHeight="1">
      <c r="A36" s="13"/>
      <c r="B36" s="89" t="s">
        <v>157</v>
      </c>
      <c r="C36" s="122">
        <f>'Kustannusarvio|Rakennusselostus'!K27</f>
        <v>0</v>
      </c>
      <c r="D36" s="7" t="str">
        <f>'Kustannusarvio|Rakennusselostus'!M27</f>
        <v>Ei toimenpiteitä</v>
      </c>
      <c r="E36" s="11"/>
    </row>
    <row r="37" spans="1:10" ht="14.55" customHeight="1">
      <c r="A37" s="13"/>
      <c r="B37" s="89" t="s">
        <v>158</v>
      </c>
      <c r="C37" s="122">
        <f>'Kustannusarvio|Rakennusselostus'!K28</f>
        <v>0</v>
      </c>
      <c r="D37" s="7" t="str">
        <f>'Kustannusarvio|Rakennusselostus'!M28</f>
        <v>Ei toimenpiteitä</v>
      </c>
      <c r="E37" s="11"/>
    </row>
    <row r="38" spans="1:10" ht="14.55" customHeight="1">
      <c r="A38" s="13"/>
      <c r="B38" s="89" t="s">
        <v>159</v>
      </c>
      <c r="C38" s="122">
        <f>'Kustannusarvio|Rakennusselostus'!K29</f>
        <v>0</v>
      </c>
      <c r="D38" s="7" t="str">
        <f>'Kustannusarvio|Rakennusselostus'!M29</f>
        <v>Ei toimenpiteitä</v>
      </c>
      <c r="E38" s="11"/>
    </row>
    <row r="39" spans="1:10" ht="14.55" customHeight="1">
      <c r="A39" s="13"/>
      <c r="B39" s="89" t="s">
        <v>160</v>
      </c>
      <c r="C39" s="122">
        <f>'Kustannusarvio|Rakennusselostus'!K30</f>
        <v>0</v>
      </c>
      <c r="D39" s="7" t="str">
        <f>'Kustannusarvio|Rakennusselostus'!M30</f>
        <v>Ei toimenpiteitä</v>
      </c>
      <c r="E39" s="11"/>
    </row>
    <row r="40" spans="1:10" ht="14.55" customHeight="1">
      <c r="A40" s="13"/>
      <c r="B40" s="89" t="s">
        <v>161</v>
      </c>
      <c r="C40" s="122">
        <f>'Kustannusarvio|Rakennusselostus'!K31</f>
        <v>0</v>
      </c>
      <c r="D40" s="7" t="str">
        <f>'Kustannusarvio|Rakennusselostus'!M31</f>
        <v>Ei toimenpiteitä</v>
      </c>
      <c r="E40" s="11"/>
    </row>
    <row r="41" spans="1:10" ht="14.55" customHeight="1">
      <c r="A41" s="13"/>
      <c r="B41" s="89" t="s">
        <v>162</v>
      </c>
      <c r="C41" s="122">
        <f>'Kustannusarvio|Rakennusselostus'!K32</f>
        <v>0</v>
      </c>
      <c r="D41" s="7" t="str">
        <f>'Kustannusarvio|Rakennusselostus'!M32</f>
        <v>Ei toimenpiteitä</v>
      </c>
      <c r="E41" s="11"/>
    </row>
    <row r="42" spans="1:10" ht="14.55" customHeight="1">
      <c r="A42" s="13"/>
      <c r="B42" s="89" t="s">
        <v>163</v>
      </c>
      <c r="C42" s="122">
        <f>'Kustannusarvio|Rakennusselostus'!K33</f>
        <v>0</v>
      </c>
      <c r="D42" s="7" t="str">
        <f>'Kustannusarvio|Rakennusselostus'!M33</f>
        <v>Ei toimenpiteitä</v>
      </c>
      <c r="E42" s="11"/>
    </row>
    <row r="43" spans="1:10">
      <c r="A43" s="13"/>
      <c r="B43" s="89" t="s">
        <v>164</v>
      </c>
      <c r="C43" s="122">
        <f>'Kustannusarvio|Rakennusselostus'!K34</f>
        <v>0</v>
      </c>
      <c r="D43" s="7" t="str">
        <f>'Kustannusarvio|Rakennusselostus'!M34</f>
        <v>Ei toimenpiteitä</v>
      </c>
      <c r="E43" s="11"/>
      <c r="G43" s="1"/>
      <c r="H43" s="1"/>
      <c r="I43" s="1"/>
      <c r="J43" s="1"/>
    </row>
    <row r="44" spans="1:10" ht="14.55" customHeight="1">
      <c r="A44" s="13"/>
      <c r="B44" s="89" t="s">
        <v>165</v>
      </c>
      <c r="C44" s="122">
        <f>'Kustannusarvio|Rakennusselostus'!K35</f>
        <v>0</v>
      </c>
      <c r="D44" s="7" t="str">
        <f>'Kustannusarvio|Rakennusselostus'!M35</f>
        <v>Ei toimenpiteitä</v>
      </c>
      <c r="E44" s="11"/>
    </row>
    <row r="45" spans="1:10" ht="14.55" customHeight="1">
      <c r="A45" s="13"/>
      <c r="B45" s="89" t="s">
        <v>166</v>
      </c>
      <c r="C45" s="122">
        <f>'Kustannusarvio|Rakennusselostus'!K36</f>
        <v>0</v>
      </c>
      <c r="D45" s="7" t="str">
        <f>'Kustannusarvio|Rakennusselostus'!M36</f>
        <v>Ei toimenpiteitä</v>
      </c>
      <c r="E45" s="11"/>
    </row>
    <row r="46" spans="1:10" ht="14.55" customHeight="1">
      <c r="A46" s="13"/>
      <c r="B46" s="89" t="s">
        <v>167</v>
      </c>
      <c r="C46" s="122">
        <f>'Kustannusarvio|Rakennusselostus'!K37</f>
        <v>0</v>
      </c>
      <c r="D46" s="7" t="str">
        <f>'Kustannusarvio|Rakennusselostus'!M37</f>
        <v>Ei toimenpiteitä</v>
      </c>
      <c r="E46" s="11"/>
    </row>
    <row r="47" spans="1:10" ht="14.55" customHeight="1">
      <c r="A47" s="13"/>
      <c r="B47" s="171" t="str">
        <f>'Kustannusarvio|Rakennusselostus'!B38</f>
        <v>Muu rakennusosa</v>
      </c>
      <c r="C47" s="122">
        <f>'Kustannusarvio|Rakennusselostus'!K38</f>
        <v>0</v>
      </c>
      <c r="D47" s="7" t="str">
        <f>'Kustannusarvio|Rakennusselostus'!M38</f>
        <v>Ei toimenpiteitä</v>
      </c>
      <c r="E47" s="11"/>
    </row>
    <row r="48" spans="1:10" ht="14.55" customHeight="1">
      <c r="A48" s="13"/>
      <c r="B48" s="171" t="str">
        <f>'Kustannusarvio|Rakennusselostus'!B39</f>
        <v>Muu rakennusosa</v>
      </c>
      <c r="C48" s="122">
        <f>'Kustannusarvio|Rakennusselostus'!K39</f>
        <v>0</v>
      </c>
      <c r="D48" s="7" t="str">
        <f>'Kustannusarvio|Rakennusselostus'!M39</f>
        <v>Ei toimenpiteitä</v>
      </c>
      <c r="E48" s="11"/>
    </row>
    <row r="49" spans="1:10" ht="14.55" customHeight="1">
      <c r="A49" s="13"/>
      <c r="B49" s="171" t="str">
        <f>'Kustannusarvio|Rakennusselostus'!B40</f>
        <v>Muu rakennusosa</v>
      </c>
      <c r="C49" s="122">
        <f>'Kustannusarvio|Rakennusselostus'!K40</f>
        <v>0</v>
      </c>
      <c r="D49" s="7" t="str">
        <f>'Kustannusarvio|Rakennusselostus'!M40</f>
        <v>Ei toimenpiteitä</v>
      </c>
      <c r="E49" s="11"/>
    </row>
    <row r="50" spans="1:10" ht="14.55" customHeight="1">
      <c r="A50" s="79" t="s">
        <v>169</v>
      </c>
      <c r="B50" s="126"/>
      <c r="C50" s="123"/>
      <c r="D50" s="172"/>
      <c r="E50" s="11"/>
    </row>
    <row r="51" spans="1:10" ht="14.55" customHeight="1">
      <c r="A51" s="10" t="s">
        <v>39</v>
      </c>
      <c r="B51" s="4"/>
      <c r="C51" s="124"/>
      <c r="D51" s="173"/>
      <c r="E51" s="11"/>
    </row>
    <row r="52" spans="1:10" ht="14.55" customHeight="1">
      <c r="A52" s="13"/>
      <c r="B52" s="89" t="s">
        <v>40</v>
      </c>
      <c r="C52" s="122">
        <f>'Kustannusarvio|Rakennusselostus'!K43</f>
        <v>0</v>
      </c>
      <c r="D52" s="7" t="str">
        <f>'Kustannusarvio|Rakennusselostus'!M43</f>
        <v>Ei toimenpiteitä</v>
      </c>
      <c r="E52" s="11"/>
    </row>
    <row r="53" spans="1:10" ht="14.55" customHeight="1">
      <c r="A53" s="13"/>
      <c r="B53" s="89" t="s">
        <v>42</v>
      </c>
      <c r="C53" s="122">
        <f>'Kustannusarvio|Rakennusselostus'!K44</f>
        <v>0</v>
      </c>
      <c r="D53" s="7" t="str">
        <f>'Kustannusarvio|Rakennusselostus'!M44</f>
        <v>Ei toimenpiteitä</v>
      </c>
      <c r="E53" s="11"/>
    </row>
    <row r="54" spans="1:10">
      <c r="A54" s="13"/>
      <c r="B54" s="89" t="s">
        <v>41</v>
      </c>
      <c r="C54" s="122">
        <f>'Kustannusarvio|Rakennusselostus'!K45</f>
        <v>0</v>
      </c>
      <c r="D54" s="7" t="str">
        <f>'Kustannusarvio|Rakennusselostus'!M45</f>
        <v>Ei toimenpiteitä</v>
      </c>
      <c r="E54" s="11"/>
      <c r="G54" s="1"/>
      <c r="H54" s="1"/>
      <c r="I54" s="1"/>
      <c r="J54" s="1"/>
    </row>
    <row r="55" spans="1:10" ht="14.55" customHeight="1">
      <c r="A55" s="13"/>
      <c r="B55" s="89" t="s">
        <v>18</v>
      </c>
      <c r="C55" s="122">
        <f>'Kustannusarvio|Rakennusselostus'!K46</f>
        <v>0</v>
      </c>
      <c r="D55" s="7" t="str">
        <f>'Kustannusarvio|Rakennusselostus'!M46</f>
        <v>Ei toimenpiteitä</v>
      </c>
      <c r="E55" s="11"/>
    </row>
    <row r="56" spans="1:10" ht="14.55" customHeight="1">
      <c r="A56" s="13"/>
      <c r="B56" s="89" t="s">
        <v>170</v>
      </c>
      <c r="C56" s="122">
        <f>'Kustannusarvio|Rakennusselostus'!K47</f>
        <v>0</v>
      </c>
      <c r="D56" s="7" t="str">
        <f>'Kustannusarvio|Rakennusselostus'!M47</f>
        <v>Ei toimenpiteitä</v>
      </c>
      <c r="E56" s="11"/>
    </row>
    <row r="57" spans="1:10" ht="14.55" customHeight="1">
      <c r="A57" s="13"/>
      <c r="B57" s="171" t="str">
        <f>'Kustannusarvio|Rakennusselostus'!B48</f>
        <v>Muu korjaus</v>
      </c>
      <c r="C57" s="122">
        <f>'Kustannusarvio|Rakennusselostus'!K48</f>
        <v>0</v>
      </c>
      <c r="D57" s="7" t="str">
        <f>'Kustannusarvio|Rakennusselostus'!M48</f>
        <v>Ei toimenpiteitä</v>
      </c>
      <c r="E57" s="11"/>
    </row>
    <row r="58" spans="1:10" ht="14.55" customHeight="1">
      <c r="A58" s="10" t="s">
        <v>43</v>
      </c>
      <c r="B58" s="4"/>
      <c r="C58" s="124"/>
      <c r="D58" s="173"/>
      <c r="E58" s="11"/>
    </row>
    <row r="59" spans="1:10" ht="14.55" customHeight="1">
      <c r="A59" s="13"/>
      <c r="B59" s="89" t="s">
        <v>98</v>
      </c>
      <c r="C59" s="122">
        <f>'Kustannusarvio|Rakennusselostus'!K50</f>
        <v>0</v>
      </c>
      <c r="D59" s="7" t="str">
        <f>'Kustannusarvio|Rakennusselostus'!M50</f>
        <v>Ei toimenpiteitä</v>
      </c>
      <c r="E59" s="11"/>
    </row>
    <row r="60" spans="1:10" ht="14.55" customHeight="1">
      <c r="A60" s="13"/>
      <c r="B60" s="89" t="s">
        <v>44</v>
      </c>
      <c r="C60" s="122">
        <f>'Kustannusarvio|Rakennusselostus'!K51</f>
        <v>0</v>
      </c>
      <c r="D60" s="7" t="str">
        <f>'Kustannusarvio|Rakennusselostus'!M51</f>
        <v>Ei toimenpiteitä</v>
      </c>
      <c r="E60" s="11"/>
    </row>
    <row r="61" spans="1:10" ht="14.55" customHeight="1">
      <c r="A61" s="13"/>
      <c r="B61" s="89" t="s">
        <v>46</v>
      </c>
      <c r="C61" s="122">
        <f>'Kustannusarvio|Rakennusselostus'!K52</f>
        <v>0</v>
      </c>
      <c r="D61" s="7" t="str">
        <f>'Kustannusarvio|Rakennusselostus'!M52</f>
        <v>Ei toimenpiteitä</v>
      </c>
      <c r="E61" s="11"/>
    </row>
    <row r="62" spans="1:10" ht="14.55" customHeight="1">
      <c r="A62" s="13"/>
      <c r="B62" s="89" t="s">
        <v>45</v>
      </c>
      <c r="C62" s="122">
        <f>'Kustannusarvio|Rakennusselostus'!K53</f>
        <v>0</v>
      </c>
      <c r="D62" s="7" t="str">
        <f>'Kustannusarvio|Rakennusselostus'!M53</f>
        <v>Ei toimenpiteitä</v>
      </c>
      <c r="E62" s="11"/>
    </row>
    <row r="63" spans="1:10">
      <c r="A63" s="13"/>
      <c r="B63" s="89" t="s">
        <v>99</v>
      </c>
      <c r="C63" s="122">
        <f>'Kustannusarvio|Rakennusselostus'!K54</f>
        <v>0</v>
      </c>
      <c r="D63" s="7" t="str">
        <f>'Kustannusarvio|Rakennusselostus'!M54</f>
        <v>Ei toimenpiteitä</v>
      </c>
      <c r="E63" s="11"/>
      <c r="G63" s="1"/>
      <c r="H63" s="1"/>
      <c r="I63" s="1"/>
      <c r="J63" s="1"/>
    </row>
    <row r="64" spans="1:10" ht="14.55" customHeight="1">
      <c r="A64" s="13"/>
      <c r="B64" s="89" t="s">
        <v>47</v>
      </c>
      <c r="C64" s="122">
        <f>'Kustannusarvio|Rakennusselostus'!K55</f>
        <v>0</v>
      </c>
      <c r="D64" s="7" t="str">
        <f>'Kustannusarvio|Rakennusselostus'!M55</f>
        <v>Ei toimenpiteitä</v>
      </c>
      <c r="E64" s="11"/>
    </row>
    <row r="65" spans="1:10" ht="14.55" customHeight="1">
      <c r="A65" s="13"/>
      <c r="B65" s="171" t="str">
        <f>'Kustannusarvio|Rakennusselostus'!B56</f>
        <v>Muu korjaus</v>
      </c>
      <c r="C65" s="122">
        <f>'Kustannusarvio|Rakennusselostus'!K56</f>
        <v>0</v>
      </c>
      <c r="D65" s="7" t="str">
        <f>'Kustannusarvio|Rakennusselostus'!M56</f>
        <v>Ei toimenpiteitä</v>
      </c>
      <c r="E65" s="11"/>
    </row>
    <row r="66" spans="1:10" ht="14.55" customHeight="1">
      <c r="A66" s="10" t="s">
        <v>50</v>
      </c>
      <c r="B66" s="4"/>
      <c r="C66" s="124"/>
      <c r="D66" s="173"/>
      <c r="E66" s="11"/>
    </row>
    <row r="67" spans="1:10" ht="14.55" customHeight="1">
      <c r="A67" s="13"/>
      <c r="B67" s="89" t="s">
        <v>171</v>
      </c>
      <c r="C67" s="122">
        <f>'Kustannusarvio|Rakennusselostus'!K58</f>
        <v>0</v>
      </c>
      <c r="D67" s="7" t="str">
        <f>'Kustannusarvio|Rakennusselostus'!M58</f>
        <v>Ei toimenpiteitä</v>
      </c>
      <c r="E67" s="11"/>
    </row>
    <row r="68" spans="1:10">
      <c r="A68" s="13"/>
      <c r="B68" s="89" t="s">
        <v>48</v>
      </c>
      <c r="C68" s="122">
        <f>'Kustannusarvio|Rakennusselostus'!K59</f>
        <v>0</v>
      </c>
      <c r="D68" s="7" t="str">
        <f>'Kustannusarvio|Rakennusselostus'!M59</f>
        <v>Ei toimenpiteitä</v>
      </c>
      <c r="E68" s="11"/>
      <c r="G68" s="1"/>
      <c r="H68" s="1"/>
      <c r="I68" s="1"/>
      <c r="J68" s="1"/>
    </row>
    <row r="69" spans="1:10" ht="14.55" customHeight="1">
      <c r="A69" s="13"/>
      <c r="B69" s="89" t="s">
        <v>49</v>
      </c>
      <c r="C69" s="122">
        <f>'Kustannusarvio|Rakennusselostus'!K60</f>
        <v>0</v>
      </c>
      <c r="D69" s="7" t="str">
        <f>'Kustannusarvio|Rakennusselostus'!M60</f>
        <v>Ei toimenpiteitä</v>
      </c>
      <c r="E69" s="11"/>
    </row>
    <row r="70" spans="1:10" ht="14.55" customHeight="1">
      <c r="A70" s="13"/>
      <c r="B70" s="89" t="s">
        <v>93</v>
      </c>
      <c r="C70" s="122">
        <f>'Kustannusarvio|Rakennusselostus'!K61</f>
        <v>0</v>
      </c>
      <c r="D70" s="7" t="str">
        <f>'Kustannusarvio|Rakennusselostus'!M61</f>
        <v>Ei toimenpiteitä</v>
      </c>
      <c r="E70" s="11"/>
    </row>
    <row r="71" spans="1:10" ht="14.55" customHeight="1">
      <c r="A71" s="13"/>
      <c r="B71" s="89" t="s">
        <v>117</v>
      </c>
      <c r="C71" s="122">
        <f>'Kustannusarvio|Rakennusselostus'!K62</f>
        <v>0</v>
      </c>
      <c r="D71" s="7" t="str">
        <f>'Kustannusarvio|Rakennusselostus'!M62</f>
        <v>Ei toimenpiteitä</v>
      </c>
      <c r="E71" s="11"/>
    </row>
    <row r="72" spans="1:10" ht="14.55" customHeight="1">
      <c r="A72" s="13"/>
      <c r="B72" s="89" t="s">
        <v>94</v>
      </c>
      <c r="C72" s="122">
        <f>'Kustannusarvio|Rakennusselostus'!K63</f>
        <v>0</v>
      </c>
      <c r="D72" s="7" t="str">
        <f>'Kustannusarvio|Rakennusselostus'!M63</f>
        <v>Ei toimenpiteitä</v>
      </c>
      <c r="E72" s="11"/>
    </row>
    <row r="73" spans="1:10" ht="14.55" customHeight="1">
      <c r="A73" s="13"/>
      <c r="B73" s="89" t="s">
        <v>17</v>
      </c>
      <c r="C73" s="122">
        <f>'Kustannusarvio|Rakennusselostus'!K64</f>
        <v>0</v>
      </c>
      <c r="D73" s="7" t="str">
        <f>'Kustannusarvio|Rakennusselostus'!M64</f>
        <v>Ei toimenpiteitä</v>
      </c>
      <c r="E73" s="11"/>
    </row>
    <row r="74" spans="1:10" ht="14.55" customHeight="1">
      <c r="A74" s="13"/>
      <c r="B74" s="89" t="s">
        <v>51</v>
      </c>
      <c r="C74" s="122">
        <f>'Kustannusarvio|Rakennusselostus'!K65</f>
        <v>0</v>
      </c>
      <c r="D74" s="7" t="str">
        <f>'Kustannusarvio|Rakennusselostus'!M65</f>
        <v>Ei toimenpiteitä</v>
      </c>
      <c r="E74" s="11"/>
    </row>
    <row r="75" spans="1:10" ht="14.55" customHeight="1">
      <c r="A75" s="13"/>
      <c r="B75" s="89" t="s">
        <v>172</v>
      </c>
      <c r="C75" s="122">
        <f>'Kustannusarvio|Rakennusselostus'!K66</f>
        <v>0</v>
      </c>
      <c r="D75" s="7" t="str">
        <f>'Kustannusarvio|Rakennusselostus'!M66</f>
        <v>Ei toimenpiteitä</v>
      </c>
      <c r="E75" s="11"/>
    </row>
    <row r="76" spans="1:10" ht="14.55" customHeight="1">
      <c r="A76" s="13"/>
      <c r="B76" s="89" t="s">
        <v>52</v>
      </c>
      <c r="C76" s="122">
        <f>'Kustannusarvio|Rakennusselostus'!K67</f>
        <v>0</v>
      </c>
      <c r="D76" s="7" t="str">
        <f>'Kustannusarvio|Rakennusselostus'!M67</f>
        <v>Ei toimenpiteitä</v>
      </c>
      <c r="E76" s="11"/>
    </row>
    <row r="77" spans="1:10" ht="14.55" customHeight="1">
      <c r="A77" s="13"/>
      <c r="B77" s="171" t="str">
        <f>'Kustannusarvio|Rakennusselostus'!B68</f>
        <v>Muu korjaus</v>
      </c>
      <c r="C77" s="122">
        <f>'Kustannusarvio|Rakennusselostus'!K68</f>
        <v>0</v>
      </c>
      <c r="D77" s="7" t="str">
        <f>'Kustannusarvio|Rakennusselostus'!M68</f>
        <v>Ei toimenpiteitä</v>
      </c>
      <c r="E77" s="11"/>
    </row>
    <row r="78" spans="1:10" ht="14.55" customHeight="1">
      <c r="A78" s="10" t="s">
        <v>37</v>
      </c>
      <c r="B78" s="4"/>
      <c r="C78" s="124"/>
      <c r="D78" s="173"/>
      <c r="E78" s="11"/>
    </row>
    <row r="79" spans="1:10" ht="14.55" customHeight="1">
      <c r="A79" s="13"/>
      <c r="B79" s="89" t="s">
        <v>55</v>
      </c>
      <c r="C79" s="122">
        <f>'Kustannusarvio|Rakennusselostus'!K70</f>
        <v>0</v>
      </c>
      <c r="D79" s="7" t="str">
        <f>'Kustannusarvio|Rakennusselostus'!M70</f>
        <v>Ei toimenpiteitä</v>
      </c>
      <c r="E79" s="11"/>
    </row>
    <row r="80" spans="1:10" ht="14.55" customHeight="1">
      <c r="A80" s="13"/>
      <c r="B80" s="89" t="s">
        <v>54</v>
      </c>
      <c r="C80" s="122">
        <f>'Kustannusarvio|Rakennusselostus'!K71</f>
        <v>0</v>
      </c>
      <c r="D80" s="7" t="str">
        <f>'Kustannusarvio|Rakennusselostus'!M71</f>
        <v>Ei toimenpiteitä</v>
      </c>
      <c r="E80" s="11"/>
    </row>
    <row r="81" spans="1:10" ht="14.55" customHeight="1">
      <c r="A81" s="13"/>
      <c r="B81" s="89" t="s">
        <v>53</v>
      </c>
      <c r="C81" s="122">
        <f>'Kustannusarvio|Rakennusselostus'!K72</f>
        <v>0</v>
      </c>
      <c r="D81" s="7" t="str">
        <f>'Kustannusarvio|Rakennusselostus'!M72</f>
        <v>Ei toimenpiteitä</v>
      </c>
      <c r="E81" s="11"/>
    </row>
    <row r="82" spans="1:10">
      <c r="A82" s="13"/>
      <c r="B82" s="89" t="s">
        <v>56</v>
      </c>
      <c r="C82" s="122">
        <f>'Kustannusarvio|Rakennusselostus'!K73</f>
        <v>0</v>
      </c>
      <c r="D82" s="7" t="str">
        <f>'Kustannusarvio|Rakennusselostus'!M73</f>
        <v>Ei toimenpiteitä</v>
      </c>
      <c r="E82" s="11"/>
      <c r="G82" s="1"/>
      <c r="H82" s="1"/>
      <c r="I82" s="1"/>
      <c r="J82" s="1"/>
    </row>
    <row r="83" spans="1:10" ht="14.55" customHeight="1">
      <c r="A83" s="13"/>
      <c r="B83" s="89" t="s">
        <v>100</v>
      </c>
      <c r="C83" s="122">
        <f>'Kustannusarvio|Rakennusselostus'!K74</f>
        <v>0</v>
      </c>
      <c r="D83" s="7" t="str">
        <f>'Kustannusarvio|Rakennusselostus'!M74</f>
        <v>Ei toimenpiteitä</v>
      </c>
      <c r="E83" s="11"/>
    </row>
    <row r="84" spans="1:10" ht="14.55" customHeight="1">
      <c r="A84" s="13"/>
      <c r="B84" s="89" t="s">
        <v>57</v>
      </c>
      <c r="C84" s="122">
        <f>'Kustannusarvio|Rakennusselostus'!K75</f>
        <v>0</v>
      </c>
      <c r="D84" s="7" t="str">
        <f>'Kustannusarvio|Rakennusselostus'!M75</f>
        <v>Ei toimenpiteitä</v>
      </c>
      <c r="E84" s="11"/>
    </row>
    <row r="85" spans="1:10" ht="14.55" customHeight="1">
      <c r="A85" s="13"/>
      <c r="B85" s="89" t="s">
        <v>101</v>
      </c>
      <c r="C85" s="122">
        <f>'Kustannusarvio|Rakennusselostus'!K76</f>
        <v>0</v>
      </c>
      <c r="D85" s="7" t="str">
        <f>'Kustannusarvio|Rakennusselostus'!M76</f>
        <v>Ei toimenpiteitä</v>
      </c>
      <c r="E85" s="11"/>
    </row>
    <row r="86" spans="1:10" ht="14.55" customHeight="1">
      <c r="A86" s="13"/>
      <c r="B86" s="171" t="str">
        <f>'Kustannusarvio|Rakennusselostus'!B77</f>
        <v>Muu korjaus</v>
      </c>
      <c r="C86" s="122">
        <f>'Kustannusarvio|Rakennusselostus'!K77</f>
        <v>0</v>
      </c>
      <c r="D86" s="7" t="str">
        <f>'Kustannusarvio|Rakennusselostus'!M77</f>
        <v>Ei toimenpiteitä</v>
      </c>
      <c r="E86" s="11"/>
    </row>
    <row r="87" spans="1:10" ht="14.55" customHeight="1">
      <c r="A87" s="10" t="s">
        <v>58</v>
      </c>
      <c r="B87" s="4"/>
      <c r="C87" s="124"/>
      <c r="D87" s="173"/>
      <c r="E87" s="11"/>
    </row>
    <row r="88" spans="1:10">
      <c r="A88" s="13"/>
      <c r="B88" s="89" t="s">
        <v>102</v>
      </c>
      <c r="C88" s="122">
        <f>'Kustannusarvio|Rakennusselostus'!K79</f>
        <v>0</v>
      </c>
      <c r="D88" s="7" t="str">
        <f>'Kustannusarvio|Rakennusselostus'!M79</f>
        <v>Ei toimenpiteitä</v>
      </c>
      <c r="E88" s="11"/>
      <c r="G88" s="1"/>
      <c r="H88" s="1"/>
      <c r="I88" s="1"/>
      <c r="J88" s="1"/>
    </row>
    <row r="89" spans="1:10" ht="14.55" customHeight="1">
      <c r="A89" s="13"/>
      <c r="B89" s="89" t="s">
        <v>103</v>
      </c>
      <c r="C89" s="122">
        <f>'Kustannusarvio|Rakennusselostus'!K80</f>
        <v>0</v>
      </c>
      <c r="D89" s="7" t="str">
        <f>'Kustannusarvio|Rakennusselostus'!M80</f>
        <v>Ei toimenpiteitä</v>
      </c>
      <c r="E89" s="11"/>
    </row>
    <row r="90" spans="1:10" ht="14.55" customHeight="1">
      <c r="A90" s="13"/>
      <c r="B90" s="89" t="s">
        <v>68</v>
      </c>
      <c r="C90" s="122">
        <f>'Kustannusarvio|Rakennusselostus'!K81</f>
        <v>0</v>
      </c>
      <c r="D90" s="7" t="str">
        <f>'Kustannusarvio|Rakennusselostus'!M81</f>
        <v>Ei toimenpiteitä</v>
      </c>
      <c r="E90" s="11"/>
    </row>
    <row r="91" spans="1:10" ht="14.55" customHeight="1">
      <c r="A91" s="13"/>
      <c r="B91" s="171" t="str">
        <f>'Kustannusarvio|Rakennusselostus'!B82</f>
        <v>Muu korjaus</v>
      </c>
      <c r="C91" s="122">
        <f>'Kustannusarvio|Rakennusselostus'!K82</f>
        <v>0</v>
      </c>
      <c r="D91" s="7" t="str">
        <f>'Kustannusarvio|Rakennusselostus'!M82</f>
        <v>Ei toimenpiteitä</v>
      </c>
      <c r="E91" s="11"/>
    </row>
    <row r="92" spans="1:10" ht="14.55" customHeight="1">
      <c r="A92" s="10" t="s">
        <v>59</v>
      </c>
      <c r="B92" s="4"/>
      <c r="C92" s="124"/>
      <c r="D92" s="173"/>
      <c r="E92" s="11"/>
    </row>
    <row r="93" spans="1:10" ht="14.55" customHeight="1">
      <c r="A93" s="13"/>
      <c r="B93" s="89" t="s">
        <v>16</v>
      </c>
      <c r="C93" s="122">
        <f>'Kustannusarvio|Rakennusselostus'!K84</f>
        <v>0</v>
      </c>
      <c r="D93" s="7" t="str">
        <f>'Kustannusarvio|Rakennusselostus'!M84</f>
        <v>Ei toimenpiteitä</v>
      </c>
      <c r="E93" s="11"/>
    </row>
    <row r="94" spans="1:10" ht="14.55" customHeight="1">
      <c r="A94" s="13"/>
      <c r="B94" s="89" t="s">
        <v>60</v>
      </c>
      <c r="C94" s="122">
        <f>'Kustannusarvio|Rakennusselostus'!K85</f>
        <v>0</v>
      </c>
      <c r="D94" s="7" t="str">
        <f>'Kustannusarvio|Rakennusselostus'!M85</f>
        <v>Ei toimenpiteitä</v>
      </c>
      <c r="E94" s="11"/>
    </row>
    <row r="95" spans="1:10" ht="14.55" customHeight="1">
      <c r="A95" s="13"/>
      <c r="B95" s="89" t="s">
        <v>61</v>
      </c>
      <c r="C95" s="122">
        <f>'Kustannusarvio|Rakennusselostus'!K86</f>
        <v>0</v>
      </c>
      <c r="D95" s="7" t="str">
        <f>'Kustannusarvio|Rakennusselostus'!M86</f>
        <v>Ei toimenpiteitä</v>
      </c>
      <c r="E95" s="11"/>
    </row>
    <row r="96" spans="1:10" ht="14.55" customHeight="1">
      <c r="A96" s="13"/>
      <c r="B96" s="89" t="s">
        <v>104</v>
      </c>
      <c r="C96" s="122">
        <f>'Kustannusarvio|Rakennusselostus'!K87</f>
        <v>0</v>
      </c>
      <c r="D96" s="7" t="str">
        <f>'Kustannusarvio|Rakennusselostus'!M87</f>
        <v>Ei toimenpiteitä</v>
      </c>
      <c r="E96" s="11"/>
    </row>
    <row r="97" spans="1:5" ht="14.55" customHeight="1">
      <c r="A97" s="13"/>
      <c r="B97" s="89" t="s">
        <v>69</v>
      </c>
      <c r="C97" s="122">
        <f>'Kustannusarvio|Rakennusselostus'!K88</f>
        <v>0</v>
      </c>
      <c r="D97" s="7" t="str">
        <f>'Kustannusarvio|Rakennusselostus'!M88</f>
        <v>Ei toimenpiteitä</v>
      </c>
      <c r="E97" s="11"/>
    </row>
    <row r="98" spans="1:5" ht="14.55" customHeight="1">
      <c r="A98" s="13"/>
      <c r="B98" s="89" t="s">
        <v>105</v>
      </c>
      <c r="C98" s="122">
        <f>'Kustannusarvio|Rakennusselostus'!K89</f>
        <v>0</v>
      </c>
      <c r="D98" s="7" t="str">
        <f>'Kustannusarvio|Rakennusselostus'!M89</f>
        <v>Ei toimenpiteitä</v>
      </c>
      <c r="E98" s="11"/>
    </row>
    <row r="99" spans="1:5" ht="14.55" customHeight="1">
      <c r="A99" s="13"/>
      <c r="B99" s="89" t="s">
        <v>62</v>
      </c>
      <c r="C99" s="122">
        <f>'Kustannusarvio|Rakennusselostus'!K90</f>
        <v>0</v>
      </c>
      <c r="D99" s="7" t="str">
        <f>'Kustannusarvio|Rakennusselostus'!M90</f>
        <v>Ei toimenpiteitä</v>
      </c>
      <c r="E99" s="11"/>
    </row>
    <row r="100" spans="1:5" ht="14.55" customHeight="1">
      <c r="A100" s="13"/>
      <c r="B100" s="89" t="s">
        <v>63</v>
      </c>
      <c r="C100" s="122">
        <f>'Kustannusarvio|Rakennusselostus'!K91</f>
        <v>0</v>
      </c>
      <c r="D100" s="7" t="str">
        <f>'Kustannusarvio|Rakennusselostus'!M91</f>
        <v>Ei toimenpiteitä</v>
      </c>
      <c r="E100" s="11"/>
    </row>
    <row r="101" spans="1:5" ht="14.55" customHeight="1">
      <c r="A101" s="13"/>
      <c r="B101" s="89" t="s">
        <v>173</v>
      </c>
      <c r="C101" s="122">
        <f>'Kustannusarvio|Rakennusselostus'!K92</f>
        <v>0</v>
      </c>
      <c r="D101" s="7" t="str">
        <f>'Kustannusarvio|Rakennusselostus'!M92</f>
        <v>Ei toimenpiteitä</v>
      </c>
      <c r="E101" s="11"/>
    </row>
    <row r="102" spans="1:5" ht="14.55" customHeight="1">
      <c r="A102" s="13"/>
      <c r="B102" s="89" t="s">
        <v>118</v>
      </c>
      <c r="C102" s="122">
        <f>'Kustannusarvio|Rakennusselostus'!K93</f>
        <v>0</v>
      </c>
      <c r="D102" s="7" t="str">
        <f>'Kustannusarvio|Rakennusselostus'!M93</f>
        <v>Ei toimenpiteitä</v>
      </c>
      <c r="E102" s="11"/>
    </row>
    <row r="103" spans="1:5" ht="14.55" customHeight="1">
      <c r="A103" s="13"/>
      <c r="B103" s="89" t="s">
        <v>64</v>
      </c>
      <c r="C103" s="122">
        <f>'Kustannusarvio|Rakennusselostus'!K94</f>
        <v>0</v>
      </c>
      <c r="D103" s="7" t="str">
        <f>'Kustannusarvio|Rakennusselostus'!M94</f>
        <v>Ei toimenpiteitä</v>
      </c>
      <c r="E103" s="11"/>
    </row>
    <row r="104" spans="1:5" ht="14.55" customHeight="1">
      <c r="A104" s="13"/>
      <c r="B104" s="89" t="s">
        <v>106</v>
      </c>
      <c r="C104" s="122">
        <f>'Kustannusarvio|Rakennusselostus'!K95</f>
        <v>0</v>
      </c>
      <c r="D104" s="7" t="str">
        <f>'Kustannusarvio|Rakennusselostus'!M95</f>
        <v>Ei toimenpiteitä</v>
      </c>
      <c r="E104" s="11"/>
    </row>
    <row r="105" spans="1:5" ht="14.55" customHeight="1">
      <c r="A105" s="13"/>
      <c r="B105" s="171" t="str">
        <f>'Kustannusarvio|Rakennusselostus'!B96</f>
        <v>Muu korjaus</v>
      </c>
      <c r="C105" s="122">
        <f>'Kustannusarvio|Rakennusselostus'!K96</f>
        <v>0</v>
      </c>
      <c r="D105" s="7" t="str">
        <f>'Kustannusarvio|Rakennusselostus'!M96</f>
        <v>Ei toimenpiteitä</v>
      </c>
      <c r="E105" s="11"/>
    </row>
    <row r="106" spans="1:5" ht="14.55" customHeight="1">
      <c r="A106" s="10" t="s">
        <v>67</v>
      </c>
      <c r="B106" s="4"/>
      <c r="C106" s="124"/>
      <c r="D106" s="173"/>
      <c r="E106" s="11"/>
    </row>
    <row r="107" spans="1:5" ht="14.55" customHeight="1">
      <c r="A107" s="13"/>
      <c r="B107" s="89" t="s">
        <v>65</v>
      </c>
      <c r="C107" s="122">
        <f>'Kustannusarvio|Rakennusselostus'!K98</f>
        <v>0</v>
      </c>
      <c r="D107" s="7" t="str">
        <f>'Kustannusarvio|Rakennusselostus'!M98</f>
        <v>Ei toimenpiteitä</v>
      </c>
      <c r="E107" s="11"/>
    </row>
    <row r="108" spans="1:5" ht="14.55" customHeight="1">
      <c r="A108" s="13"/>
      <c r="B108" s="89" t="s">
        <v>66</v>
      </c>
      <c r="C108" s="122">
        <f>'Kustannusarvio|Rakennusselostus'!K99</f>
        <v>0</v>
      </c>
      <c r="D108" s="7" t="str">
        <f>'Kustannusarvio|Rakennusselostus'!M99</f>
        <v>Ei toimenpiteitä</v>
      </c>
      <c r="E108" s="11"/>
    </row>
    <row r="109" spans="1:5" ht="14.55" customHeight="1">
      <c r="A109" s="13"/>
      <c r="B109" s="89" t="s">
        <v>70</v>
      </c>
      <c r="C109" s="122">
        <f>'Kustannusarvio|Rakennusselostus'!K100</f>
        <v>0</v>
      </c>
      <c r="D109" s="7" t="str">
        <f>'Kustannusarvio|Rakennusselostus'!M100</f>
        <v>Ei toimenpiteitä</v>
      </c>
      <c r="E109" s="11"/>
    </row>
    <row r="110" spans="1:5" ht="14.55" customHeight="1">
      <c r="A110" s="13"/>
      <c r="B110" s="89" t="s">
        <v>111</v>
      </c>
      <c r="C110" s="122">
        <f>'Kustannusarvio|Rakennusselostus'!K101</f>
        <v>0</v>
      </c>
      <c r="D110" s="7" t="str">
        <f>'Kustannusarvio|Rakennusselostus'!M101</f>
        <v>Ei toimenpiteitä</v>
      </c>
      <c r="E110" s="11"/>
    </row>
    <row r="111" spans="1:5" ht="14.55" customHeight="1">
      <c r="A111" s="13"/>
      <c r="B111" s="171" t="str">
        <f>'Kustannusarvio|Rakennusselostus'!B102</f>
        <v>Muu korjaus</v>
      </c>
      <c r="C111" s="122">
        <f>'Kustannusarvio|Rakennusselostus'!K102</f>
        <v>0</v>
      </c>
      <c r="D111" s="7" t="str">
        <f>'Kustannusarvio|Rakennusselostus'!M102</f>
        <v>Ei toimenpiteitä</v>
      </c>
      <c r="E111" s="11"/>
    </row>
    <row r="112" spans="1:5" ht="14.55" customHeight="1">
      <c r="A112" s="10" t="s">
        <v>78</v>
      </c>
      <c r="B112" s="4"/>
      <c r="C112" s="124"/>
      <c r="D112" s="173"/>
      <c r="E112" s="11"/>
    </row>
    <row r="113" spans="1:10">
      <c r="A113" s="13"/>
      <c r="B113" s="89" t="s">
        <v>81</v>
      </c>
      <c r="C113" s="122">
        <f>'Kustannusarvio|Rakennusselostus'!K104</f>
        <v>0</v>
      </c>
      <c r="D113" s="7" t="str">
        <f>'Kustannusarvio|Rakennusselostus'!M104</f>
        <v>Ei toimenpiteitä</v>
      </c>
      <c r="E113" s="11"/>
      <c r="G113" s="1"/>
      <c r="H113" s="1"/>
      <c r="I113" s="1"/>
      <c r="J113" s="1"/>
    </row>
    <row r="114" spans="1:10" ht="14.55" customHeight="1">
      <c r="A114" s="13"/>
      <c r="B114" s="89" t="s">
        <v>71</v>
      </c>
      <c r="C114" s="122">
        <f>'Kustannusarvio|Rakennusselostus'!K105</f>
        <v>0</v>
      </c>
      <c r="D114" s="7" t="str">
        <f>'Kustannusarvio|Rakennusselostus'!M105</f>
        <v>Ei toimenpiteitä</v>
      </c>
      <c r="E114" s="11"/>
    </row>
    <row r="115" spans="1:10">
      <c r="A115" s="13"/>
      <c r="B115" s="89" t="s">
        <v>72</v>
      </c>
      <c r="C115" s="122">
        <f>'Kustannusarvio|Rakennusselostus'!K106</f>
        <v>0</v>
      </c>
      <c r="D115" s="7" t="str">
        <f>'Kustannusarvio|Rakennusselostus'!M106</f>
        <v>Ei toimenpiteitä</v>
      </c>
      <c r="E115" s="11"/>
    </row>
    <row r="116" spans="1:10">
      <c r="A116" s="13"/>
      <c r="B116" s="89" t="s">
        <v>73</v>
      </c>
      <c r="C116" s="122">
        <f>'Kustannusarvio|Rakennusselostus'!K107</f>
        <v>0</v>
      </c>
      <c r="D116" s="7" t="str">
        <f>'Kustannusarvio|Rakennusselostus'!M107</f>
        <v>Ei toimenpiteitä</v>
      </c>
      <c r="E116" s="11"/>
    </row>
    <row r="117" spans="1:10">
      <c r="A117" s="13"/>
      <c r="B117" s="89" t="s">
        <v>74</v>
      </c>
      <c r="C117" s="122">
        <f>'Kustannusarvio|Rakennusselostus'!K108</f>
        <v>0</v>
      </c>
      <c r="D117" s="7" t="str">
        <f>'Kustannusarvio|Rakennusselostus'!M108</f>
        <v>Ei toimenpiteitä</v>
      </c>
      <c r="E117" s="11"/>
    </row>
    <row r="118" spans="1:10">
      <c r="A118" s="13"/>
      <c r="B118" s="89" t="s">
        <v>174</v>
      </c>
      <c r="C118" s="122">
        <f>'Kustannusarvio|Rakennusselostus'!K109</f>
        <v>0</v>
      </c>
      <c r="D118" s="7" t="str">
        <f>'Kustannusarvio|Rakennusselostus'!M109</f>
        <v>Ei toimenpiteitä</v>
      </c>
      <c r="E118" s="11"/>
    </row>
    <row r="119" spans="1:10">
      <c r="A119" s="13"/>
      <c r="B119" s="89" t="s">
        <v>175</v>
      </c>
      <c r="C119" s="122">
        <f>'Kustannusarvio|Rakennusselostus'!K110</f>
        <v>0</v>
      </c>
      <c r="D119" s="7" t="str">
        <f>'Kustannusarvio|Rakennusselostus'!M110</f>
        <v>Ei toimenpiteitä</v>
      </c>
      <c r="E119" s="11"/>
    </row>
    <row r="120" spans="1:10">
      <c r="A120" s="13"/>
      <c r="B120" s="89" t="s">
        <v>80</v>
      </c>
      <c r="C120" s="122">
        <f>'Kustannusarvio|Rakennusselostus'!K111</f>
        <v>0</v>
      </c>
      <c r="D120" s="7" t="str">
        <f>'Kustannusarvio|Rakennusselostus'!M111</f>
        <v>Ei toimenpiteitä</v>
      </c>
      <c r="E120" s="11"/>
    </row>
    <row r="121" spans="1:10">
      <c r="A121" s="13"/>
      <c r="B121" s="89" t="s">
        <v>75</v>
      </c>
      <c r="C121" s="122">
        <f>'Kustannusarvio|Rakennusselostus'!K112</f>
        <v>0</v>
      </c>
      <c r="D121" s="7" t="str">
        <f>'Kustannusarvio|Rakennusselostus'!M112</f>
        <v>Ei toimenpiteitä</v>
      </c>
      <c r="E121" s="11"/>
    </row>
    <row r="122" spans="1:10">
      <c r="A122" s="13"/>
      <c r="B122" s="89" t="s">
        <v>76</v>
      </c>
      <c r="C122" s="122">
        <f>'Kustannusarvio|Rakennusselostus'!K113</f>
        <v>0</v>
      </c>
      <c r="D122" s="7" t="str">
        <f>'Kustannusarvio|Rakennusselostus'!M113</f>
        <v>Ei toimenpiteitä</v>
      </c>
      <c r="E122" s="11"/>
    </row>
    <row r="123" spans="1:10">
      <c r="A123" s="13"/>
      <c r="B123" s="89" t="s">
        <v>77</v>
      </c>
      <c r="C123" s="122">
        <f>'Kustannusarvio|Rakennusselostus'!K114</f>
        <v>0</v>
      </c>
      <c r="D123" s="7" t="str">
        <f>'Kustannusarvio|Rakennusselostus'!M114</f>
        <v>Ei toimenpiteitä</v>
      </c>
      <c r="E123" s="11"/>
      <c r="G123" s="1"/>
      <c r="H123" s="1"/>
      <c r="I123" s="1"/>
      <c r="J123" s="1"/>
    </row>
    <row r="124" spans="1:10">
      <c r="A124" s="13"/>
      <c r="B124" s="89" t="s">
        <v>79</v>
      </c>
      <c r="C124" s="122">
        <f>'Kustannusarvio|Rakennusselostus'!K115</f>
        <v>0</v>
      </c>
      <c r="D124" s="7" t="str">
        <f>'Kustannusarvio|Rakennusselostus'!M115</f>
        <v>Ei toimenpiteitä</v>
      </c>
      <c r="E124" s="11"/>
    </row>
    <row r="125" spans="1:10">
      <c r="A125" s="13"/>
      <c r="B125" s="89" t="s">
        <v>82</v>
      </c>
      <c r="C125" s="122">
        <f>'Kustannusarvio|Rakennusselostus'!K116</f>
        <v>0</v>
      </c>
      <c r="D125" s="7" t="str">
        <f>'Kustannusarvio|Rakennusselostus'!M116</f>
        <v>Ei toimenpiteitä</v>
      </c>
      <c r="E125" s="11"/>
    </row>
    <row r="126" spans="1:10">
      <c r="A126" s="13"/>
      <c r="B126" s="89" t="s">
        <v>119</v>
      </c>
      <c r="C126" s="122">
        <f>'Kustannusarvio|Rakennusselostus'!K117</f>
        <v>0</v>
      </c>
      <c r="D126" s="7" t="str">
        <f>'Kustannusarvio|Rakennusselostus'!M117</f>
        <v>Ei toimenpiteitä</v>
      </c>
      <c r="E126" s="11"/>
      <c r="G126" s="1"/>
      <c r="H126" s="1"/>
      <c r="I126" s="1"/>
      <c r="J126" s="1"/>
    </row>
    <row r="127" spans="1:10">
      <c r="A127" s="13"/>
      <c r="B127" s="89" t="s">
        <v>83</v>
      </c>
      <c r="C127" s="122">
        <f>'Kustannusarvio|Rakennusselostus'!K118</f>
        <v>0</v>
      </c>
      <c r="D127" s="7" t="str">
        <f>'Kustannusarvio|Rakennusselostus'!M118</f>
        <v>Ei toimenpiteitä</v>
      </c>
      <c r="E127" s="11"/>
    </row>
    <row r="128" spans="1:10">
      <c r="A128" s="13"/>
      <c r="B128" s="89" t="s">
        <v>84</v>
      </c>
      <c r="C128" s="122">
        <f>'Kustannusarvio|Rakennusselostus'!K119</f>
        <v>0</v>
      </c>
      <c r="D128" s="7" t="str">
        <f>'Kustannusarvio|Rakennusselostus'!M119</f>
        <v>Ei toimenpiteitä</v>
      </c>
      <c r="E128" s="11"/>
    </row>
    <row r="129" spans="1:10">
      <c r="A129" s="13"/>
      <c r="B129" s="89" t="s">
        <v>85</v>
      </c>
      <c r="C129" s="122">
        <f>'Kustannusarvio|Rakennusselostus'!K120</f>
        <v>0</v>
      </c>
      <c r="D129" s="7" t="str">
        <f>'Kustannusarvio|Rakennusselostus'!M120</f>
        <v>Ei toimenpiteitä</v>
      </c>
      <c r="E129" s="11"/>
    </row>
    <row r="130" spans="1:10">
      <c r="A130" s="13"/>
      <c r="B130" s="89" t="s">
        <v>86</v>
      </c>
      <c r="C130" s="122">
        <f>'Kustannusarvio|Rakennusselostus'!K121</f>
        <v>0</v>
      </c>
      <c r="D130" s="7" t="str">
        <f>'Kustannusarvio|Rakennusselostus'!M121</f>
        <v>Ei toimenpiteitä</v>
      </c>
      <c r="E130" s="11"/>
    </row>
    <row r="131" spans="1:10">
      <c r="A131" s="13"/>
      <c r="B131" s="89" t="s">
        <v>87</v>
      </c>
      <c r="C131" s="122">
        <f>'Kustannusarvio|Rakennusselostus'!K122</f>
        <v>0</v>
      </c>
      <c r="D131" s="7" t="str">
        <f>'Kustannusarvio|Rakennusselostus'!M122</f>
        <v>Ei toimenpiteitä</v>
      </c>
      <c r="E131" s="11"/>
    </row>
    <row r="132" spans="1:10">
      <c r="A132" s="13"/>
      <c r="B132" s="89" t="s">
        <v>88</v>
      </c>
      <c r="C132" s="122">
        <f>'Kustannusarvio|Rakennusselostus'!K123</f>
        <v>0</v>
      </c>
      <c r="D132" s="7" t="str">
        <f>'Kustannusarvio|Rakennusselostus'!M123</f>
        <v>Ei toimenpiteitä</v>
      </c>
      <c r="E132" s="11"/>
    </row>
    <row r="133" spans="1:10">
      <c r="A133" s="13"/>
      <c r="B133" s="89" t="s">
        <v>89</v>
      </c>
      <c r="C133" s="122">
        <f>'Kustannusarvio|Rakennusselostus'!K124</f>
        <v>0</v>
      </c>
      <c r="D133" s="7" t="str">
        <f>'Kustannusarvio|Rakennusselostus'!M124</f>
        <v>Ei toimenpiteitä</v>
      </c>
      <c r="E133" s="11"/>
    </row>
    <row r="134" spans="1:10">
      <c r="A134" s="13"/>
      <c r="B134" s="89" t="s">
        <v>90</v>
      </c>
      <c r="C134" s="122">
        <f>'Kustannusarvio|Rakennusselostus'!K125</f>
        <v>0</v>
      </c>
      <c r="D134" s="7" t="str">
        <f>'Kustannusarvio|Rakennusselostus'!M125</f>
        <v>Ei toimenpiteitä</v>
      </c>
      <c r="E134" s="11"/>
      <c r="G134" s="1"/>
      <c r="H134" s="1"/>
      <c r="I134" s="1"/>
      <c r="J134" s="1"/>
    </row>
    <row r="135" spans="1:10">
      <c r="A135" s="13"/>
      <c r="B135" s="89" t="s">
        <v>91</v>
      </c>
      <c r="C135" s="122">
        <f>'Kustannusarvio|Rakennusselostus'!K126</f>
        <v>0</v>
      </c>
      <c r="D135" s="7" t="str">
        <f>'Kustannusarvio|Rakennusselostus'!M126</f>
        <v>Ei toimenpiteitä</v>
      </c>
      <c r="E135" s="11"/>
    </row>
    <row r="136" spans="1:10">
      <c r="A136" s="13"/>
      <c r="B136" s="89" t="s">
        <v>92</v>
      </c>
      <c r="C136" s="122">
        <f>'Kustannusarvio|Rakennusselostus'!K127</f>
        <v>0</v>
      </c>
      <c r="D136" s="7" t="str">
        <f>'Kustannusarvio|Rakennusselostus'!M127</f>
        <v>Ei toimenpiteitä</v>
      </c>
      <c r="E136" s="11"/>
    </row>
    <row r="137" spans="1:10">
      <c r="A137" s="13"/>
      <c r="B137" s="171" t="str">
        <f>'Kustannusarvio|Rakennusselostus'!B128</f>
        <v>Muu korjaus</v>
      </c>
      <c r="C137" s="122">
        <f>'Kustannusarvio|Rakennusselostus'!K128</f>
        <v>0</v>
      </c>
      <c r="D137" s="7" t="str">
        <f>'Kustannusarvio|Rakennusselostus'!M128</f>
        <v>Ei toimenpiteitä</v>
      </c>
      <c r="E137" s="11"/>
    </row>
    <row r="138" spans="1:10">
      <c r="A138" s="13"/>
      <c r="B138" s="171" t="str">
        <f>'Kustannusarvio|Rakennusselostus'!B129</f>
        <v>Muu korjaus</v>
      </c>
      <c r="C138" s="122">
        <f>'Kustannusarvio|Rakennusselostus'!K129</f>
        <v>0</v>
      </c>
      <c r="D138" s="7" t="str">
        <f>'Kustannusarvio|Rakennusselostus'!M129</f>
        <v>Ei toimenpiteitä</v>
      </c>
      <c r="E138" s="11"/>
    </row>
    <row r="139" spans="1:10">
      <c r="A139" s="79" t="s">
        <v>176</v>
      </c>
      <c r="B139" s="126"/>
      <c r="C139" s="123"/>
      <c r="D139" s="172"/>
      <c r="E139" s="11"/>
      <c r="G139" s="1"/>
      <c r="H139" s="1"/>
      <c r="I139" s="1"/>
      <c r="J139" s="1"/>
    </row>
    <row r="140" spans="1:10">
      <c r="A140" s="13"/>
      <c r="B140" s="89" t="s">
        <v>177</v>
      </c>
      <c r="C140" s="122">
        <f>'Kustannusarvio|Rakennusselostus'!K131</f>
        <v>0</v>
      </c>
      <c r="D140" s="7" t="str">
        <f>'Kustannusarvio|Rakennusselostus'!M131</f>
        <v>Ei toimenpiteitä</v>
      </c>
      <c r="E140" s="11"/>
    </row>
    <row r="141" spans="1:10">
      <c r="A141" s="13"/>
      <c r="B141" s="89" t="s">
        <v>178</v>
      </c>
      <c r="C141" s="122">
        <f>'Kustannusarvio|Rakennusselostus'!K132</f>
        <v>0</v>
      </c>
      <c r="D141" s="7" t="str">
        <f>'Kustannusarvio|Rakennusselostus'!M132</f>
        <v>Ei toimenpiteitä</v>
      </c>
      <c r="E141" s="11"/>
    </row>
    <row r="142" spans="1:10">
      <c r="A142" s="13"/>
      <c r="B142" s="89" t="s">
        <v>19</v>
      </c>
      <c r="C142" s="122">
        <f>'Kustannusarvio|Rakennusselostus'!K133</f>
        <v>0</v>
      </c>
      <c r="D142" s="7" t="str">
        <f>'Kustannusarvio|Rakennusselostus'!M133</f>
        <v>Ei toimenpiteitä</v>
      </c>
      <c r="E142" s="11"/>
    </row>
    <row r="143" spans="1:10">
      <c r="A143" s="13"/>
      <c r="B143" s="89" t="s">
        <v>179</v>
      </c>
      <c r="C143" s="122">
        <f>'Kustannusarvio|Rakennusselostus'!K134</f>
        <v>0</v>
      </c>
      <c r="D143" s="7" t="str">
        <f>'Kustannusarvio|Rakennusselostus'!M134</f>
        <v>Ei toimenpiteitä</v>
      </c>
      <c r="E143" s="11"/>
      <c r="G143" s="1"/>
      <c r="H143" s="1"/>
      <c r="I143" s="1"/>
      <c r="J143" s="1"/>
    </row>
    <row r="144" spans="1:10">
      <c r="A144" s="13"/>
      <c r="B144" s="89" t="s">
        <v>180</v>
      </c>
      <c r="C144" s="122">
        <f>'Kustannusarvio|Rakennusselostus'!K135</f>
        <v>0</v>
      </c>
      <c r="D144" s="7" t="str">
        <f>'Kustannusarvio|Rakennusselostus'!M135</f>
        <v>Ei toimenpiteitä</v>
      </c>
      <c r="E144" s="11"/>
    </row>
    <row r="145" spans="1:10">
      <c r="A145" s="13"/>
      <c r="B145" s="89" t="s">
        <v>181</v>
      </c>
      <c r="C145" s="122">
        <f>'Kustannusarvio|Rakennusselostus'!K136</f>
        <v>0</v>
      </c>
      <c r="D145" s="7" t="str">
        <f>'Kustannusarvio|Rakennusselostus'!M136</f>
        <v>Ei toimenpiteitä</v>
      </c>
      <c r="E145" s="11"/>
    </row>
    <row r="146" spans="1:10">
      <c r="A146" s="13"/>
      <c r="B146" s="89" t="s">
        <v>182</v>
      </c>
      <c r="C146" s="122">
        <f>'Kustannusarvio|Rakennusselostus'!K137</f>
        <v>0</v>
      </c>
      <c r="D146" s="7" t="str">
        <f>'Kustannusarvio|Rakennusselostus'!M137</f>
        <v>Ei toimenpiteitä</v>
      </c>
      <c r="E146" s="11"/>
      <c r="G146" s="1"/>
      <c r="H146" s="1"/>
      <c r="I146" s="1"/>
      <c r="J146" s="1"/>
    </row>
    <row r="147" spans="1:10">
      <c r="A147" s="13"/>
      <c r="B147" s="89" t="s">
        <v>183</v>
      </c>
      <c r="C147" s="122">
        <f>'Kustannusarvio|Rakennusselostus'!K138</f>
        <v>0</v>
      </c>
      <c r="D147" s="7" t="str">
        <f>'Kustannusarvio|Rakennusselostus'!M138</f>
        <v>Ei toimenpiteitä</v>
      </c>
      <c r="E147" s="11"/>
    </row>
    <row r="148" spans="1:10">
      <c r="A148" s="13"/>
      <c r="B148" s="171" t="str">
        <f>'Kustannusarvio|Rakennusselostus'!B139</f>
        <v>Muu kaluste / varuste</v>
      </c>
      <c r="C148" s="122">
        <f>'Kustannusarvio|Rakennusselostus'!K139</f>
        <v>0</v>
      </c>
      <c r="D148" s="7" t="str">
        <f>'Kustannusarvio|Rakennusselostus'!M139</f>
        <v>Ei toimenpiteitä</v>
      </c>
      <c r="E148" s="11"/>
    </row>
    <row r="149" spans="1:10">
      <c r="A149" s="79" t="s">
        <v>185</v>
      </c>
      <c r="B149" s="126"/>
      <c r="C149" s="123"/>
      <c r="D149" s="172"/>
      <c r="E149" s="11"/>
    </row>
    <row r="150" spans="1:10">
      <c r="A150" s="13"/>
      <c r="B150" s="89" t="s">
        <v>96</v>
      </c>
      <c r="C150" s="122">
        <f>'Kustannusarvio|Rakennusselostus'!K141</f>
        <v>0</v>
      </c>
      <c r="D150" s="7" t="str">
        <f>'Kustannusarvio|Rakennusselostus'!M141</f>
        <v>Ei toimenpiteitä</v>
      </c>
      <c r="E150" s="11"/>
      <c r="G150" s="1"/>
      <c r="H150" s="1"/>
      <c r="I150" s="1"/>
      <c r="J150" s="1"/>
    </row>
    <row r="151" spans="1:10">
      <c r="A151" s="13"/>
      <c r="B151" s="89" t="s">
        <v>95</v>
      </c>
      <c r="C151" s="122">
        <f>'Kustannusarvio|Rakennusselostus'!K142</f>
        <v>0</v>
      </c>
      <c r="D151" s="7" t="str">
        <f>'Kustannusarvio|Rakennusselostus'!M142</f>
        <v>Ei toimenpiteitä</v>
      </c>
      <c r="E151" s="11"/>
      <c r="G151" s="1"/>
      <c r="H151" s="1"/>
      <c r="I151" s="1"/>
      <c r="J151" s="1"/>
    </row>
    <row r="152" spans="1:10">
      <c r="A152" s="13"/>
      <c r="B152" s="89" t="s">
        <v>186</v>
      </c>
      <c r="C152" s="122">
        <f>'Kustannusarvio|Rakennusselostus'!K143</f>
        <v>0</v>
      </c>
      <c r="D152" s="7" t="str">
        <f>'Kustannusarvio|Rakennusselostus'!M143</f>
        <v>Ei toimenpiteitä</v>
      </c>
      <c r="E152" s="11"/>
    </row>
    <row r="153" spans="1:10">
      <c r="A153" s="13"/>
      <c r="B153" s="89" t="s">
        <v>187</v>
      </c>
      <c r="C153" s="122">
        <f>'Kustannusarvio|Rakennusselostus'!K144</f>
        <v>0</v>
      </c>
      <c r="D153" s="7" t="str">
        <f>'Kustannusarvio|Rakennusselostus'!M144</f>
        <v>Ei toimenpiteitä</v>
      </c>
      <c r="E153" s="11"/>
    </row>
    <row r="154" spans="1:10">
      <c r="A154" s="79" t="s">
        <v>188</v>
      </c>
      <c r="B154" s="126"/>
      <c r="C154" s="123"/>
      <c r="D154" s="172"/>
      <c r="E154" s="11"/>
    </row>
    <row r="155" spans="1:10">
      <c r="A155" s="10" t="s">
        <v>189</v>
      </c>
      <c r="B155" s="4"/>
      <c r="C155" s="124"/>
      <c r="D155" s="173"/>
      <c r="E155" s="11"/>
      <c r="G155" s="1"/>
      <c r="H155" s="1"/>
      <c r="I155" s="1"/>
      <c r="J155" s="1"/>
    </row>
    <row r="156" spans="1:10">
      <c r="A156" s="13"/>
      <c r="B156" s="89" t="s">
        <v>190</v>
      </c>
      <c r="C156" s="122">
        <f>'Kustannusarvio|Rakennusselostus'!K147</f>
        <v>0</v>
      </c>
      <c r="D156" s="7" t="str">
        <f>'Kustannusarvio|Rakennusselostus'!M147</f>
        <v>Ei toimenpiteitä</v>
      </c>
      <c r="E156" s="11"/>
    </row>
    <row r="157" spans="1:10">
      <c r="A157" s="13"/>
      <c r="B157" s="89" t="s">
        <v>107</v>
      </c>
      <c r="C157" s="122">
        <f>'Kustannusarvio|Rakennusselostus'!K148</f>
        <v>0</v>
      </c>
      <c r="D157" s="7" t="str">
        <f>'Kustannusarvio|Rakennusselostus'!M148</f>
        <v>Ei toimenpiteitä</v>
      </c>
      <c r="E157" s="11"/>
    </row>
    <row r="158" spans="1:10">
      <c r="A158" s="13"/>
      <c r="B158" s="89" t="s">
        <v>108</v>
      </c>
      <c r="C158" s="122">
        <f>'Kustannusarvio|Rakennusselostus'!K149</f>
        <v>0</v>
      </c>
      <c r="D158" s="7" t="str">
        <f>'Kustannusarvio|Rakennusselostus'!M149</f>
        <v>Ei toimenpiteitä</v>
      </c>
      <c r="E158" s="11"/>
    </row>
    <row r="159" spans="1:10">
      <c r="A159" s="13"/>
      <c r="B159" s="89" t="s">
        <v>191</v>
      </c>
      <c r="C159" s="122">
        <f>'Kustannusarvio|Rakennusselostus'!K150</f>
        <v>0</v>
      </c>
      <c r="D159" s="7" t="str">
        <f>'Kustannusarvio|Rakennusselostus'!M150</f>
        <v>Ei toimenpiteitä</v>
      </c>
      <c r="E159" s="11"/>
    </row>
    <row r="160" spans="1:10">
      <c r="A160" s="13"/>
      <c r="B160" s="89" t="s">
        <v>192</v>
      </c>
      <c r="C160" s="122">
        <f>'Kustannusarvio|Rakennusselostus'!K151</f>
        <v>0</v>
      </c>
      <c r="D160" s="7" t="str">
        <f>'Kustannusarvio|Rakennusselostus'!M151</f>
        <v>Ei toimenpiteitä</v>
      </c>
      <c r="E160" s="11"/>
    </row>
    <row r="161" spans="1:4">
      <c r="A161" s="13"/>
      <c r="B161" s="89" t="s">
        <v>20</v>
      </c>
      <c r="C161" s="122">
        <f>'Kustannusarvio|Rakennusselostus'!K152</f>
        <v>0</v>
      </c>
      <c r="D161" s="7" t="str">
        <f>'Kustannusarvio|Rakennusselostus'!M152</f>
        <v>Ei toimenpiteitä</v>
      </c>
    </row>
    <row r="162" spans="1:4">
      <c r="A162" s="13"/>
      <c r="B162" s="89" t="s">
        <v>21</v>
      </c>
      <c r="C162" s="122">
        <f>'Kustannusarvio|Rakennusselostus'!K153</f>
        <v>0</v>
      </c>
      <c r="D162" s="7" t="str">
        <f>'Kustannusarvio|Rakennusselostus'!M153</f>
        <v>Ei toimenpiteitä</v>
      </c>
    </row>
    <row r="163" spans="1:4">
      <c r="A163" s="13"/>
      <c r="B163" s="89" t="s">
        <v>193</v>
      </c>
      <c r="C163" s="122">
        <f>'Kustannusarvio|Rakennusselostus'!K154</f>
        <v>0</v>
      </c>
      <c r="D163" s="7" t="str">
        <f>'Kustannusarvio|Rakennusselostus'!M154</f>
        <v>Ei toimenpiteitä</v>
      </c>
    </row>
    <row r="164" spans="1:4">
      <c r="A164" s="13"/>
      <c r="B164" s="89" t="s">
        <v>194</v>
      </c>
      <c r="C164" s="122">
        <f>'Kustannusarvio|Rakennusselostus'!K155</f>
        <v>0</v>
      </c>
      <c r="D164" s="7" t="str">
        <f>'Kustannusarvio|Rakennusselostus'!M155</f>
        <v>Ei toimenpiteitä</v>
      </c>
    </row>
    <row r="165" spans="1:4">
      <c r="A165" s="13"/>
      <c r="B165" s="89" t="s">
        <v>195</v>
      </c>
      <c r="C165" s="122">
        <f>'Kustannusarvio|Rakennusselostus'!K156</f>
        <v>0</v>
      </c>
      <c r="D165" s="7" t="str">
        <f>'Kustannusarvio|Rakennusselostus'!M156</f>
        <v>Ei toimenpiteitä</v>
      </c>
    </row>
    <row r="166" spans="1:4">
      <c r="A166" s="13"/>
      <c r="B166" s="89" t="s">
        <v>196</v>
      </c>
      <c r="C166" s="122">
        <f>'Kustannusarvio|Rakennusselostus'!K157</f>
        <v>0</v>
      </c>
      <c r="D166" s="7" t="str">
        <f>'Kustannusarvio|Rakennusselostus'!M157</f>
        <v>Ei toimenpiteitä</v>
      </c>
    </row>
    <row r="167" spans="1:4">
      <c r="A167" s="13"/>
      <c r="B167" s="89" t="s">
        <v>22</v>
      </c>
      <c r="C167" s="122">
        <f>'Kustannusarvio|Rakennusselostus'!K158</f>
        <v>0</v>
      </c>
      <c r="D167" s="7" t="str">
        <f>'Kustannusarvio|Rakennusselostus'!M158</f>
        <v>Ei toimenpiteitä</v>
      </c>
    </row>
    <row r="168" spans="1:4">
      <c r="A168" s="10" t="s">
        <v>109</v>
      </c>
      <c r="B168" s="4"/>
      <c r="C168" s="124"/>
      <c r="D168" s="173"/>
    </row>
    <row r="169" spans="1:4">
      <c r="A169" s="13"/>
      <c r="B169" s="89" t="s">
        <v>120</v>
      </c>
      <c r="C169" s="122">
        <f>'Kustannusarvio|Rakennusselostus'!K160</f>
        <v>0</v>
      </c>
      <c r="D169" s="7" t="str">
        <f>'Kustannusarvio|Rakennusselostus'!M160</f>
        <v>Ei toimenpiteitä</v>
      </c>
    </row>
    <row r="170" spans="1:4">
      <c r="A170" s="13"/>
      <c r="B170" s="89" t="s">
        <v>121</v>
      </c>
      <c r="C170" s="122">
        <f>'Kustannusarvio|Rakennusselostus'!K161</f>
        <v>0</v>
      </c>
      <c r="D170" s="7" t="str">
        <f>'Kustannusarvio|Rakennusselostus'!M161</f>
        <v>Ei toimenpiteitä</v>
      </c>
    </row>
    <row r="171" spans="1:4">
      <c r="A171" s="13"/>
      <c r="B171" s="89" t="s">
        <v>197</v>
      </c>
      <c r="C171" s="122">
        <f>'Kustannusarvio|Rakennusselostus'!K162</f>
        <v>0</v>
      </c>
      <c r="D171" s="7" t="str">
        <f>'Kustannusarvio|Rakennusselostus'!M162</f>
        <v>Ei toimenpiteitä</v>
      </c>
    </row>
    <row r="172" spans="1:4">
      <c r="A172" s="13"/>
      <c r="B172" s="89" t="s">
        <v>198</v>
      </c>
      <c r="C172" s="122">
        <f>'Kustannusarvio|Rakennusselostus'!K163</f>
        <v>0</v>
      </c>
      <c r="D172" s="7" t="str">
        <f>'Kustannusarvio|Rakennusselostus'!M163</f>
        <v>Ei toimenpiteitä</v>
      </c>
    </row>
    <row r="173" spans="1:4">
      <c r="A173" s="13"/>
      <c r="B173" s="89" t="s">
        <v>199</v>
      </c>
      <c r="C173" s="122">
        <f>'Kustannusarvio|Rakennusselostus'!K164</f>
        <v>0</v>
      </c>
      <c r="D173" s="7" t="str">
        <f>'Kustannusarvio|Rakennusselostus'!M164</f>
        <v>Ei toimenpiteitä</v>
      </c>
    </row>
    <row r="174" spans="1:4">
      <c r="A174" s="13"/>
      <c r="B174" s="89" t="s">
        <v>200</v>
      </c>
      <c r="C174" s="122">
        <f>'Kustannusarvio|Rakennusselostus'!K165</f>
        <v>0</v>
      </c>
      <c r="D174" s="7" t="str">
        <f>'Kustannusarvio|Rakennusselostus'!M165</f>
        <v>Ei toimenpiteitä</v>
      </c>
    </row>
    <row r="175" spans="1:4">
      <c r="A175" s="13"/>
      <c r="B175" s="89" t="s">
        <v>113</v>
      </c>
      <c r="C175" s="122">
        <f>'Kustannusarvio|Rakennusselostus'!K166</f>
        <v>0</v>
      </c>
      <c r="D175" s="7" t="str">
        <f>'Kustannusarvio|Rakennusselostus'!M166</f>
        <v>Ei toimenpiteitä</v>
      </c>
    </row>
    <row r="176" spans="1:4">
      <c r="A176" s="13"/>
      <c r="B176" s="171" t="str">
        <f>'Kustannusarvio|Rakennusselostus'!B167</f>
        <v>Muu energiakorjaus</v>
      </c>
      <c r="C176" s="122">
        <f>'Kustannusarvio|Rakennusselostus'!K167</f>
        <v>0</v>
      </c>
      <c r="D176" s="7" t="str">
        <f>'Kustannusarvio|Rakennusselostus'!M167</f>
        <v>Ei toimenpiteitä</v>
      </c>
    </row>
    <row r="177" spans="1:4">
      <c r="A177" s="79" t="s">
        <v>201</v>
      </c>
      <c r="B177" s="126"/>
      <c r="C177" s="123"/>
      <c r="D177" s="172"/>
    </row>
    <row r="178" spans="1:4">
      <c r="A178" s="13"/>
      <c r="B178" s="89" t="s">
        <v>202</v>
      </c>
      <c r="C178" s="122">
        <f>'Kustannusarvio|Rakennusselostus'!K169</f>
        <v>0</v>
      </c>
      <c r="D178" s="7" t="str">
        <f>'Kustannusarvio|Rakennusselostus'!M169</f>
        <v>Ei toimenpiteitä</v>
      </c>
    </row>
    <row r="179" spans="1:4">
      <c r="A179" s="13"/>
      <c r="B179" s="89" t="s">
        <v>203</v>
      </c>
      <c r="C179" s="122">
        <f>'Kustannusarvio|Rakennusselostus'!K170</f>
        <v>0</v>
      </c>
      <c r="D179" s="7" t="str">
        <f>'Kustannusarvio|Rakennusselostus'!M170</f>
        <v>Ei toimenpiteitä</v>
      </c>
    </row>
    <row r="180" spans="1:4">
      <c r="A180" s="13"/>
      <c r="B180" s="89" t="s">
        <v>23</v>
      </c>
      <c r="C180" s="122">
        <f>'Kustannusarvio|Rakennusselostus'!K171</f>
        <v>0</v>
      </c>
      <c r="D180" s="7" t="str">
        <f>'Kustannusarvio|Rakennusselostus'!M171</f>
        <v>Ei toimenpiteitä</v>
      </c>
    </row>
    <row r="181" spans="1:4">
      <c r="A181" s="13"/>
      <c r="B181" s="89" t="s">
        <v>24</v>
      </c>
      <c r="C181" s="122">
        <f>'Kustannusarvio|Rakennusselostus'!K172</f>
        <v>0</v>
      </c>
      <c r="D181" s="7" t="str">
        <f>'Kustannusarvio|Rakennusselostus'!M172</f>
        <v>Ei toimenpiteitä</v>
      </c>
    </row>
    <row r="182" spans="1:4">
      <c r="A182" s="13"/>
      <c r="B182" s="89" t="s">
        <v>204</v>
      </c>
      <c r="C182" s="122">
        <f>'Kustannusarvio|Rakennusselostus'!K173</f>
        <v>0</v>
      </c>
      <c r="D182" s="7" t="str">
        <f>'Kustannusarvio|Rakennusselostus'!M173</f>
        <v>Ei toimenpiteitä</v>
      </c>
    </row>
    <row r="183" spans="1:4">
      <c r="A183" s="13"/>
      <c r="B183" s="89" t="s">
        <v>205</v>
      </c>
      <c r="C183" s="122">
        <f>'Kustannusarvio|Rakennusselostus'!K174</f>
        <v>0</v>
      </c>
      <c r="D183" s="7" t="str">
        <f>'Kustannusarvio|Rakennusselostus'!M174</f>
        <v>Ei toimenpiteitä</v>
      </c>
    </row>
    <row r="184" spans="1:4">
      <c r="A184" s="13"/>
      <c r="B184" s="89" t="s">
        <v>206</v>
      </c>
      <c r="C184" s="122">
        <f>'Kustannusarvio|Rakennusselostus'!K175</f>
        <v>0</v>
      </c>
      <c r="D184" s="7" t="str">
        <f>'Kustannusarvio|Rakennusselostus'!M175</f>
        <v>Ei toimenpiteitä</v>
      </c>
    </row>
    <row r="185" spans="1:4">
      <c r="A185" s="13"/>
      <c r="B185" s="171" t="str">
        <f>'Kustannusarvio|Rakennusselostus'!B176</f>
        <v>Muu tuote tai palvelu</v>
      </c>
      <c r="C185" s="122">
        <f>'Kustannusarvio|Rakennusselostus'!K176</f>
        <v>0</v>
      </c>
      <c r="D185" s="7" t="str">
        <f>'Kustannusarvio|Rakennusselostus'!M176</f>
        <v>Ei toimenpiteitä</v>
      </c>
    </row>
    <row r="186" spans="1:4">
      <c r="A186" s="13"/>
      <c r="B186" s="171" t="str">
        <f>'Kustannusarvio|Rakennusselostus'!B177</f>
        <v>Muu tuote tai palvelu</v>
      </c>
      <c r="C186" s="122">
        <f>'Kustannusarvio|Rakennusselostus'!K177</f>
        <v>0</v>
      </c>
      <c r="D186" s="7" t="str">
        <f>'Kustannusarvio|Rakennusselostus'!M177</f>
        <v>Ei toimenpiteitä</v>
      </c>
    </row>
    <row r="187" spans="1:4">
      <c r="A187" s="13"/>
      <c r="B187" s="171" t="str">
        <f>'Kustannusarvio|Rakennusselostus'!B178</f>
        <v>Muu tuote tai palvelu</v>
      </c>
      <c r="C187" s="122">
        <f>'Kustannusarvio|Rakennusselostus'!K178</f>
        <v>0</v>
      </c>
      <c r="D187" s="7" t="str">
        <f>'Kustannusarvio|Rakennusselostus'!M178</f>
        <v>Ei toimenpiteitä</v>
      </c>
    </row>
    <row r="188" spans="1:4" ht="15" thickBot="1">
      <c r="A188" s="13"/>
      <c r="B188" s="171" t="str">
        <f>'Kustannusarvio|Rakennusselostus'!B179</f>
        <v>Muu tuote tai palvelu</v>
      </c>
      <c r="C188" s="145">
        <f>'Kustannusarvio|Rakennusselostus'!K179</f>
        <v>0</v>
      </c>
      <c r="D188" s="7" t="str">
        <f>'Kustannusarvio|Rakennusselostus'!M179</f>
        <v>Ei toimenpiteitä</v>
      </c>
    </row>
    <row r="189" spans="1:4" ht="15" thickTop="1">
      <c r="B189" s="129" t="s">
        <v>219</v>
      </c>
      <c r="C189" s="144">
        <f>SUM(C17:C188)</f>
        <v>0</v>
      </c>
    </row>
  </sheetData>
  <sheetProtection algorithmName="SHA-512" hashValue="GT9CLpynjKO272RNtx29UMt7b0jjT1AfdO553I5kMRQPUcSzjImdNHI3bG3MwHZP/2gX5nqAN1iF9IHmT+4CTA==" saltValue="kJM9gIqRmM7zytlEvyVKWQ==" spinCount="100000" sheet="1" objects="1" scenarios="1" formatCells="0" selectLockedCells="1"/>
  <mergeCells count="11">
    <mergeCell ref="C10:D10"/>
    <mergeCell ref="C11:D11"/>
    <mergeCell ref="C12:D12"/>
    <mergeCell ref="C7:D7"/>
    <mergeCell ref="C8:D8"/>
    <mergeCell ref="C9:D9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Header>&amp;RTulostettu &amp;D</oddHeader>
    <oddFooter>&amp;R&amp;9Lomake tuotettu Outokaira tuottamhan ry:n Vasara ja nauloja -hankkeessa</oddFooter>
  </headerFooter>
  <rowBreaks count="2" manualBreakCount="2">
    <brk id="87" max="4" man="1"/>
    <brk id="165" max="4" man="1"/>
  </rowBreaks>
  <colBreaks count="1" manualBreakCount="1">
    <brk id="5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5A0580E1BC67C47B730E932E741D13D" ma:contentTypeVersion="18" ma:contentTypeDescription="Luo uusi asiakirja." ma:contentTypeScope="" ma:versionID="3b329e95364ad6973dbf5862fdc5d06f">
  <xsd:schema xmlns:xsd="http://www.w3.org/2001/XMLSchema" xmlns:xs="http://www.w3.org/2001/XMLSchema" xmlns:p="http://schemas.microsoft.com/office/2006/metadata/properties" xmlns:ns2="01a526ad-c593-49ee-8126-f82dcb57d1e4" xmlns:ns3="6fb23a0e-0d71-472b-abc6-3bebd649b962" targetNamespace="http://schemas.microsoft.com/office/2006/metadata/properties" ma:root="true" ma:fieldsID="e311148d3700f9e9badefff11894f91c" ns2:_="" ns3:_="">
    <xsd:import namespace="01a526ad-c593-49ee-8126-f82dcb57d1e4"/>
    <xsd:import namespace="6fb23a0e-0d71-472b-abc6-3bebd649b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26ad-c593-49ee-8126-f82dcb57d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ec504a8c-4d49-408a-b794-b9e70ccdb6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23a0e-0d71-472b-abc6-3bebd649b96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0f384d7-5fb4-4f59-a843-c42537df5313}" ma:internalName="TaxCatchAll" ma:showField="CatchAllData" ma:web="6fb23a0e-0d71-472b-abc6-3bebd649b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526ad-c593-49ee-8126-f82dcb57d1e4">
      <Terms xmlns="http://schemas.microsoft.com/office/infopath/2007/PartnerControls"/>
    </lcf76f155ced4ddcb4097134ff3c332f>
    <TaxCatchAll xmlns="6fb23a0e-0d71-472b-abc6-3bebd649b962" xsi:nil="true"/>
  </documentManagement>
</p:properties>
</file>

<file path=customXml/itemProps1.xml><?xml version="1.0" encoding="utf-8"?>
<ds:datastoreItem xmlns:ds="http://schemas.openxmlformats.org/officeDocument/2006/customXml" ds:itemID="{39F5EA50-A7A4-40E8-9A86-AEC4A449B855}"/>
</file>

<file path=customXml/itemProps2.xml><?xml version="1.0" encoding="utf-8"?>
<ds:datastoreItem xmlns:ds="http://schemas.openxmlformats.org/officeDocument/2006/customXml" ds:itemID="{F06E2D21-E606-460B-AFFD-92D176A2E69D}"/>
</file>

<file path=customXml/itemProps3.xml><?xml version="1.0" encoding="utf-8"?>
<ds:datastoreItem xmlns:ds="http://schemas.openxmlformats.org/officeDocument/2006/customXml" ds:itemID="{0E77C1D3-5731-402B-986B-8D93B5C701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9</vt:i4>
      </vt:variant>
    </vt:vector>
  </HeadingPairs>
  <TitlesOfParts>
    <vt:vector size="14" baseType="lpstr">
      <vt:lpstr>Ohje</vt:lpstr>
      <vt:lpstr>Hankkeen tiedot</vt:lpstr>
      <vt:lpstr>Kustannusarvio|Rakennusselostus</vt:lpstr>
      <vt:lpstr>Kustannusarvion koonti</vt:lpstr>
      <vt:lpstr>Rakennusselostus koonti</vt:lpstr>
      <vt:lpstr>'Kustannusarvio|Rakennusselostus'!Print_Area</vt:lpstr>
      <vt:lpstr>'Rakennusselostus koonti'!Print_Area</vt:lpstr>
      <vt:lpstr>'Kustannusarvio|Rakennusselostus'!Print_Titles</vt:lpstr>
      <vt:lpstr>'Hankkeen tiedot'!Tulostusalue</vt:lpstr>
      <vt:lpstr>'Kustannusarvio|Rakennusselostus'!Tulostusalue</vt:lpstr>
      <vt:lpstr>'Kustannusarvion koonti'!Tulostusalue</vt:lpstr>
      <vt:lpstr>Ohje!Tulostusalue</vt:lpstr>
      <vt:lpstr>'Rakennusselostus koonti'!Tulostusalue</vt:lpstr>
      <vt:lpstr>'Kustannusarvio|Rakennusselostus'!Tulostusotsikot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Sanna Happonen</cp:lastModifiedBy>
  <cp:lastPrinted>2023-09-20T08:11:36Z</cp:lastPrinted>
  <dcterms:created xsi:type="dcterms:W3CDTF">2023-05-29T06:31:52Z</dcterms:created>
  <dcterms:modified xsi:type="dcterms:W3CDTF">2025-01-02T11:53:01Z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0x010100F5A0580E1BC67C47B730E932E741D13D</vt:lpwstr>
  </property>
</Properties>
</file>