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lakukkory.sharepoint.com/sites/Tiedostot/Jaetut asiakirjat/OHJELMAKAUSI 2021-2027/Yritystuet/Neuvonta/"/>
    </mc:Choice>
  </mc:AlternateContent>
  <xr:revisionPtr revIDLastSave="0" documentId="8_{477C813D-724E-4A5C-A39B-648EDFC6C9EB}" xr6:coauthVersionLast="47" xr6:coauthVersionMax="47" xr10:uidLastSave="{00000000-0000-0000-0000-000000000000}"/>
  <bookViews>
    <workbookView xWindow="-108" yWindow="-108" windowWidth="23256" windowHeight="12456" activeTab="2" xr2:uid="{3ED16F2E-F9FF-40CA-89B8-0A4F472983B0}"/>
  </bookViews>
  <sheets>
    <sheet name="Ohje" sheetId="5" r:id="rId1"/>
    <sheet name="Hankkeen tiedot" sheetId="6" r:id="rId2"/>
    <sheet name="Kustannusarvio|Rakennusselostus" sheetId="1" r:id="rId3"/>
    <sheet name="Kustannusarvio koonti" sheetId="7" r:id="rId4"/>
    <sheet name="Rakennusselostus koonti" sheetId="2" r:id="rId5"/>
  </sheets>
  <definedNames>
    <definedName name="_xlnm.Print_Area" localSheetId="1">'Hankkeen tiedot'!$A$1:$D$35</definedName>
    <definedName name="_xlnm.Print_Area" localSheetId="3">'Kustannusarvio koonti'!$A$1:$L$159</definedName>
    <definedName name="_xlnm.Print_Area" localSheetId="2">'Kustannusarvio|Rakennusselostus'!$A$1:$M$139</definedName>
    <definedName name="_xlnm.Print_Area" localSheetId="0">Ohje!$A$1:$H$179</definedName>
    <definedName name="_xlnm.Print_Area" localSheetId="4">'Rakennusselostus koonti'!$A$1:$E$134</definedName>
    <definedName name="_xlnm.Print_Titles" localSheetId="2">'Kustannusarvio|Rakennusselostus'!$6:$6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3" i="2"/>
  <c r="D24" i="2"/>
  <c r="D25" i="2"/>
  <c r="D26" i="2"/>
  <c r="D28" i="2"/>
  <c r="D29" i="2"/>
  <c r="D30" i="2"/>
  <c r="D31" i="2"/>
  <c r="D32" i="2"/>
  <c r="D33" i="2"/>
  <c r="D35" i="2"/>
  <c r="D36" i="2"/>
  <c r="D37" i="2"/>
  <c r="D38" i="2"/>
  <c r="D39" i="2"/>
  <c r="D40" i="2"/>
  <c r="D42" i="2"/>
  <c r="D43" i="2"/>
  <c r="D44" i="2"/>
  <c r="D45" i="2"/>
  <c r="D46" i="2"/>
  <c r="D48" i="2"/>
  <c r="D49" i="2"/>
  <c r="D50" i="2"/>
  <c r="D51" i="2"/>
  <c r="D53" i="2"/>
  <c r="D54" i="2"/>
  <c r="D55" i="2"/>
  <c r="D56" i="2"/>
  <c r="D57" i="2"/>
  <c r="D58" i="2"/>
  <c r="D60" i="2"/>
  <c r="D61" i="2"/>
  <c r="D62" i="2"/>
  <c r="D63" i="2"/>
  <c r="D64" i="2"/>
  <c r="D65" i="2"/>
  <c r="D67" i="2"/>
  <c r="D68" i="2"/>
  <c r="D69" i="2"/>
  <c r="D70" i="2"/>
  <c r="D71" i="2"/>
  <c r="D72" i="2"/>
  <c r="D73" i="2"/>
  <c r="D74" i="2"/>
  <c r="D16" i="2"/>
  <c r="C45" i="7"/>
  <c r="B73" i="2"/>
  <c r="B74" i="2"/>
  <c r="B72" i="2"/>
  <c r="B48" i="7"/>
  <c r="B51" i="2"/>
  <c r="B33" i="2"/>
  <c r="B21" i="2"/>
  <c r="B70" i="7"/>
  <c r="B71" i="7"/>
  <c r="B69" i="7"/>
  <c r="B30" i="7"/>
  <c r="B18" i="7"/>
  <c r="J8" i="7"/>
  <c r="J7" i="7"/>
  <c r="K36" i="1"/>
  <c r="G36" i="1"/>
  <c r="G37" i="1"/>
  <c r="G9" i="1"/>
  <c r="G10" i="1"/>
  <c r="G11" i="1"/>
  <c r="G12" i="1"/>
  <c r="G17" i="7" s="1"/>
  <c r="G13" i="1"/>
  <c r="C14" i="7"/>
  <c r="C15" i="7"/>
  <c r="C16" i="7"/>
  <c r="C17" i="7"/>
  <c r="C18" i="7"/>
  <c r="C20" i="7"/>
  <c r="C21" i="7"/>
  <c r="C22" i="7"/>
  <c r="C23" i="7"/>
  <c r="C25" i="7"/>
  <c r="C26" i="7"/>
  <c r="C27" i="7"/>
  <c r="C28" i="7"/>
  <c r="C29" i="7"/>
  <c r="C30" i="7"/>
  <c r="C32" i="7"/>
  <c r="C33" i="7"/>
  <c r="C34" i="7"/>
  <c r="C35" i="7"/>
  <c r="C36" i="7"/>
  <c r="C37" i="7"/>
  <c r="C39" i="7"/>
  <c r="C40" i="7"/>
  <c r="C41" i="7"/>
  <c r="C42" i="7"/>
  <c r="C43" i="7"/>
  <c r="C44" i="7"/>
  <c r="C46" i="7"/>
  <c r="C47" i="7"/>
  <c r="C48" i="7"/>
  <c r="C50" i="7"/>
  <c r="C51" i="7"/>
  <c r="C52" i="7"/>
  <c r="C53" i="7"/>
  <c r="C54" i="7"/>
  <c r="C55" i="7"/>
  <c r="C57" i="7"/>
  <c r="C58" i="7"/>
  <c r="C59" i="7"/>
  <c r="C60" i="7"/>
  <c r="C61" i="7"/>
  <c r="C62" i="7"/>
  <c r="C64" i="7"/>
  <c r="C65" i="7"/>
  <c r="C66" i="7"/>
  <c r="C67" i="7"/>
  <c r="C68" i="7"/>
  <c r="C69" i="7"/>
  <c r="C70" i="7"/>
  <c r="C71" i="7"/>
  <c r="D14" i="7"/>
  <c r="E14" i="7"/>
  <c r="F14" i="7"/>
  <c r="G14" i="7"/>
  <c r="H14" i="7"/>
  <c r="I14" i="7"/>
  <c r="J14" i="7"/>
  <c r="D15" i="7"/>
  <c r="E15" i="7"/>
  <c r="F15" i="7"/>
  <c r="G15" i="7"/>
  <c r="H15" i="7"/>
  <c r="I15" i="7"/>
  <c r="J15" i="7"/>
  <c r="D16" i="7"/>
  <c r="E16" i="7"/>
  <c r="F16" i="7"/>
  <c r="G16" i="7"/>
  <c r="H16" i="7"/>
  <c r="I16" i="7"/>
  <c r="J16" i="7"/>
  <c r="D17" i="7"/>
  <c r="E17" i="7"/>
  <c r="F17" i="7"/>
  <c r="H17" i="7"/>
  <c r="I17" i="7"/>
  <c r="J17" i="7"/>
  <c r="D18" i="7"/>
  <c r="E18" i="7"/>
  <c r="F18" i="7"/>
  <c r="G18" i="7"/>
  <c r="H18" i="7"/>
  <c r="I18" i="7"/>
  <c r="J18" i="7"/>
  <c r="D20" i="7"/>
  <c r="E20" i="7"/>
  <c r="F20" i="7"/>
  <c r="G20" i="7"/>
  <c r="H20" i="7"/>
  <c r="I20" i="7"/>
  <c r="J20" i="7"/>
  <c r="D21" i="7"/>
  <c r="E21" i="7"/>
  <c r="F21" i="7"/>
  <c r="G21" i="7"/>
  <c r="H21" i="7"/>
  <c r="I21" i="7"/>
  <c r="J21" i="7"/>
  <c r="D22" i="7"/>
  <c r="E22" i="7"/>
  <c r="F22" i="7"/>
  <c r="H22" i="7"/>
  <c r="I22" i="7"/>
  <c r="J22" i="7"/>
  <c r="D23" i="7"/>
  <c r="E23" i="7"/>
  <c r="F23" i="7"/>
  <c r="G23" i="7"/>
  <c r="H23" i="7"/>
  <c r="I23" i="7"/>
  <c r="J23" i="7"/>
  <c r="D25" i="7"/>
  <c r="E25" i="7"/>
  <c r="F25" i="7"/>
  <c r="G25" i="7"/>
  <c r="H25" i="7"/>
  <c r="I25" i="7"/>
  <c r="J25" i="7"/>
  <c r="D26" i="7"/>
  <c r="E26" i="7"/>
  <c r="F26" i="7"/>
  <c r="G26" i="7"/>
  <c r="H26" i="7"/>
  <c r="I26" i="7"/>
  <c r="J26" i="7"/>
  <c r="D27" i="7"/>
  <c r="E27" i="7"/>
  <c r="F27" i="7"/>
  <c r="G27" i="7"/>
  <c r="H27" i="7"/>
  <c r="I27" i="7"/>
  <c r="J27" i="7"/>
  <c r="D28" i="7"/>
  <c r="E28" i="7"/>
  <c r="F28" i="7"/>
  <c r="G28" i="7"/>
  <c r="H28" i="7"/>
  <c r="I28" i="7"/>
  <c r="J28" i="7"/>
  <c r="D29" i="7"/>
  <c r="E29" i="7"/>
  <c r="F29" i="7"/>
  <c r="G29" i="7"/>
  <c r="H29" i="7"/>
  <c r="I29" i="7"/>
  <c r="J29" i="7"/>
  <c r="D30" i="7"/>
  <c r="E30" i="7"/>
  <c r="F30" i="7"/>
  <c r="G30" i="7"/>
  <c r="H30" i="7"/>
  <c r="I30" i="7"/>
  <c r="J30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6" i="7"/>
  <c r="E36" i="7"/>
  <c r="F36" i="7"/>
  <c r="G36" i="7"/>
  <c r="H36" i="7"/>
  <c r="I36" i="7"/>
  <c r="J36" i="7"/>
  <c r="D37" i="7"/>
  <c r="E37" i="7"/>
  <c r="F37" i="7"/>
  <c r="G37" i="7"/>
  <c r="H37" i="7"/>
  <c r="I37" i="7"/>
  <c r="J37" i="7"/>
  <c r="D39" i="7"/>
  <c r="E39" i="7"/>
  <c r="F39" i="7"/>
  <c r="G39" i="7"/>
  <c r="H39" i="7"/>
  <c r="I39" i="7"/>
  <c r="J39" i="7"/>
  <c r="D40" i="7"/>
  <c r="E40" i="7"/>
  <c r="F40" i="7"/>
  <c r="G40" i="7"/>
  <c r="H40" i="7"/>
  <c r="I40" i="7"/>
  <c r="J40" i="7"/>
  <c r="D41" i="7"/>
  <c r="E41" i="7"/>
  <c r="F41" i="7"/>
  <c r="G41" i="7"/>
  <c r="H41" i="7"/>
  <c r="I41" i="7"/>
  <c r="J41" i="7"/>
  <c r="K41" i="7"/>
  <c r="D42" i="7"/>
  <c r="E42" i="7"/>
  <c r="F42" i="7"/>
  <c r="G42" i="7"/>
  <c r="H42" i="7"/>
  <c r="I42" i="7"/>
  <c r="J42" i="7"/>
  <c r="D43" i="7"/>
  <c r="E43" i="7"/>
  <c r="F43" i="7"/>
  <c r="G43" i="7"/>
  <c r="H43" i="7"/>
  <c r="I43" i="7"/>
  <c r="J43" i="7"/>
  <c r="D44" i="7"/>
  <c r="E44" i="7"/>
  <c r="F44" i="7"/>
  <c r="H44" i="7"/>
  <c r="I44" i="7"/>
  <c r="J44" i="7"/>
  <c r="D45" i="7"/>
  <c r="E45" i="7"/>
  <c r="F45" i="7"/>
  <c r="G45" i="7"/>
  <c r="H45" i="7"/>
  <c r="I45" i="7"/>
  <c r="J45" i="7"/>
  <c r="D46" i="7"/>
  <c r="E46" i="7"/>
  <c r="F46" i="7"/>
  <c r="G46" i="7"/>
  <c r="H46" i="7"/>
  <c r="I46" i="7"/>
  <c r="J46" i="7"/>
  <c r="D47" i="7"/>
  <c r="E47" i="7"/>
  <c r="F47" i="7"/>
  <c r="G47" i="7"/>
  <c r="H47" i="7"/>
  <c r="I47" i="7"/>
  <c r="J47" i="7"/>
  <c r="D48" i="7"/>
  <c r="E48" i="7"/>
  <c r="F48" i="7"/>
  <c r="G48" i="7"/>
  <c r="H48" i="7"/>
  <c r="I48" i="7"/>
  <c r="J48" i="7"/>
  <c r="D50" i="7"/>
  <c r="E50" i="7"/>
  <c r="F50" i="7"/>
  <c r="G50" i="7"/>
  <c r="H50" i="7"/>
  <c r="I50" i="7"/>
  <c r="J50" i="7"/>
  <c r="D51" i="7"/>
  <c r="E51" i="7"/>
  <c r="F51" i="7"/>
  <c r="G51" i="7"/>
  <c r="H51" i="7"/>
  <c r="I51" i="7"/>
  <c r="J51" i="7"/>
  <c r="D52" i="7"/>
  <c r="E52" i="7"/>
  <c r="F52" i="7"/>
  <c r="G52" i="7"/>
  <c r="H52" i="7"/>
  <c r="I52" i="7"/>
  <c r="J52" i="7"/>
  <c r="D53" i="7"/>
  <c r="E53" i="7"/>
  <c r="F53" i="7"/>
  <c r="G53" i="7"/>
  <c r="H53" i="7"/>
  <c r="I53" i="7"/>
  <c r="J53" i="7"/>
  <c r="D54" i="7"/>
  <c r="E54" i="7"/>
  <c r="F54" i="7"/>
  <c r="G54" i="7"/>
  <c r="H54" i="7"/>
  <c r="I54" i="7"/>
  <c r="J54" i="7"/>
  <c r="D55" i="7"/>
  <c r="E55" i="7"/>
  <c r="F55" i="7"/>
  <c r="G55" i="7"/>
  <c r="H55" i="7"/>
  <c r="I55" i="7"/>
  <c r="J55" i="7"/>
  <c r="D57" i="7"/>
  <c r="E57" i="7"/>
  <c r="F57" i="7"/>
  <c r="G57" i="7"/>
  <c r="H57" i="7"/>
  <c r="I57" i="7"/>
  <c r="J57" i="7"/>
  <c r="D58" i="7"/>
  <c r="E58" i="7"/>
  <c r="F58" i="7"/>
  <c r="G58" i="7"/>
  <c r="H58" i="7"/>
  <c r="I58" i="7"/>
  <c r="J58" i="7"/>
  <c r="D59" i="7"/>
  <c r="E59" i="7"/>
  <c r="F59" i="7"/>
  <c r="G59" i="7"/>
  <c r="H59" i="7"/>
  <c r="I59" i="7"/>
  <c r="J59" i="7"/>
  <c r="D60" i="7"/>
  <c r="E60" i="7"/>
  <c r="F60" i="7"/>
  <c r="G60" i="7"/>
  <c r="H60" i="7"/>
  <c r="I60" i="7"/>
  <c r="J60" i="7"/>
  <c r="D61" i="7"/>
  <c r="E61" i="7"/>
  <c r="F61" i="7"/>
  <c r="G61" i="7"/>
  <c r="H61" i="7"/>
  <c r="I61" i="7"/>
  <c r="J61" i="7"/>
  <c r="D62" i="7"/>
  <c r="E62" i="7"/>
  <c r="F62" i="7"/>
  <c r="G62" i="7"/>
  <c r="H62" i="7"/>
  <c r="I62" i="7"/>
  <c r="J62" i="7"/>
  <c r="D64" i="7"/>
  <c r="E64" i="7"/>
  <c r="F64" i="7"/>
  <c r="G64" i="7"/>
  <c r="H64" i="7"/>
  <c r="I64" i="7"/>
  <c r="J64" i="7"/>
  <c r="D65" i="7"/>
  <c r="E65" i="7"/>
  <c r="F65" i="7"/>
  <c r="G65" i="7"/>
  <c r="H65" i="7"/>
  <c r="I65" i="7"/>
  <c r="J65" i="7"/>
  <c r="D66" i="7"/>
  <c r="E66" i="7"/>
  <c r="F66" i="7"/>
  <c r="G66" i="7"/>
  <c r="H66" i="7"/>
  <c r="I66" i="7"/>
  <c r="J66" i="7"/>
  <c r="D67" i="7"/>
  <c r="E67" i="7"/>
  <c r="F67" i="7"/>
  <c r="G67" i="7"/>
  <c r="H67" i="7"/>
  <c r="I67" i="7"/>
  <c r="J67" i="7"/>
  <c r="D68" i="7"/>
  <c r="E68" i="7"/>
  <c r="F68" i="7"/>
  <c r="G68" i="7"/>
  <c r="H68" i="7"/>
  <c r="I68" i="7"/>
  <c r="J68" i="7"/>
  <c r="D69" i="7"/>
  <c r="E69" i="7"/>
  <c r="F69" i="7"/>
  <c r="G69" i="7"/>
  <c r="H69" i="7"/>
  <c r="I69" i="7"/>
  <c r="J69" i="7"/>
  <c r="D70" i="7"/>
  <c r="E70" i="7"/>
  <c r="F70" i="7"/>
  <c r="G70" i="7"/>
  <c r="H70" i="7"/>
  <c r="I70" i="7"/>
  <c r="J70" i="7"/>
  <c r="D71" i="7"/>
  <c r="E71" i="7"/>
  <c r="F71" i="7"/>
  <c r="G71" i="7"/>
  <c r="H71" i="7"/>
  <c r="I71" i="7"/>
  <c r="J71" i="7"/>
  <c r="K50" i="1"/>
  <c r="C58" i="2" s="1"/>
  <c r="G49" i="1"/>
  <c r="G50" i="1"/>
  <c r="D13" i="7"/>
  <c r="E13" i="7"/>
  <c r="F13" i="7"/>
  <c r="H13" i="7"/>
  <c r="I13" i="7"/>
  <c r="J13" i="7"/>
  <c r="C13" i="7"/>
  <c r="J79" i="7"/>
  <c r="D3" i="7"/>
  <c r="D4" i="7"/>
  <c r="D5" i="7"/>
  <c r="D6" i="7"/>
  <c r="D7" i="7"/>
  <c r="D2" i="7"/>
  <c r="C44" i="2"/>
  <c r="C10" i="2"/>
  <c r="C11" i="2"/>
  <c r="C12" i="2"/>
  <c r="C9" i="2"/>
  <c r="C8" i="2"/>
  <c r="C4" i="2"/>
  <c r="C5" i="2"/>
  <c r="C6" i="2"/>
  <c r="C7" i="2"/>
  <c r="C3" i="2"/>
  <c r="K55" i="7" l="1"/>
  <c r="K64" i="1" l="1"/>
  <c r="K65" i="1"/>
  <c r="K70" i="7" s="1"/>
  <c r="K66" i="1"/>
  <c r="C74" i="2" s="1"/>
  <c r="G57" i="1"/>
  <c r="G59" i="1"/>
  <c r="K59" i="1" s="1"/>
  <c r="G60" i="1"/>
  <c r="G61" i="1"/>
  <c r="G62" i="1"/>
  <c r="G63" i="1"/>
  <c r="G64" i="1"/>
  <c r="G65" i="1"/>
  <c r="G66" i="1"/>
  <c r="K12" i="1"/>
  <c r="K17" i="7" s="1"/>
  <c r="K13" i="1"/>
  <c r="G15" i="1"/>
  <c r="K15" i="1" s="1"/>
  <c r="K20" i="7" s="1"/>
  <c r="G16" i="1"/>
  <c r="K16" i="1" s="1"/>
  <c r="K21" i="7" s="1"/>
  <c r="G17" i="1"/>
  <c r="G22" i="7" s="1"/>
  <c r="G18" i="1"/>
  <c r="L26" i="1"/>
  <c r="L36" i="1"/>
  <c r="M36" i="1" s="1"/>
  <c r="M44" i="1"/>
  <c r="L50" i="1"/>
  <c r="M50" i="1" s="1"/>
  <c r="C67" i="2" l="1"/>
  <c r="K64" i="7"/>
  <c r="L59" i="1"/>
  <c r="K71" i="7"/>
  <c r="L66" i="1"/>
  <c r="M66" i="1" s="1"/>
  <c r="C72" i="2"/>
  <c r="L64" i="1"/>
  <c r="M64" i="1" s="1"/>
  <c r="K69" i="7"/>
  <c r="C21" i="2"/>
  <c r="K18" i="7"/>
  <c r="K17" i="1"/>
  <c r="K22" i="7" s="1"/>
  <c r="L65" i="1"/>
  <c r="M65" i="1" s="1"/>
  <c r="C20" i="2"/>
  <c r="L12" i="1"/>
  <c r="M12" i="1" s="1"/>
  <c r="K62" i="1"/>
  <c r="K61" i="1"/>
  <c r="K63" i="1"/>
  <c r="K60" i="1"/>
  <c r="C73" i="2"/>
  <c r="C69" i="2" l="1"/>
  <c r="L61" i="1"/>
  <c r="K66" i="7"/>
  <c r="C70" i="2"/>
  <c r="L62" i="1"/>
  <c r="K67" i="7"/>
  <c r="C68" i="2"/>
  <c r="L60" i="1"/>
  <c r="M60" i="1" s="1"/>
  <c r="K65" i="7"/>
  <c r="C71" i="2"/>
  <c r="L63" i="1"/>
  <c r="K68" i="7"/>
  <c r="M61" i="1"/>
  <c r="M63" i="1"/>
  <c r="M62" i="1"/>
  <c r="J73" i="1"/>
  <c r="G40" i="1" l="1"/>
  <c r="K40" i="1" l="1"/>
  <c r="L40" i="1"/>
  <c r="M40" i="1" s="1"/>
  <c r="G21" i="1"/>
  <c r="C48" i="2" l="1"/>
  <c r="K45" i="7"/>
  <c r="K21" i="1"/>
  <c r="L21" i="1" s="1"/>
  <c r="M21" i="1" s="1"/>
  <c r="G45" i="1"/>
  <c r="G42" i="1"/>
  <c r="G53" i="1"/>
  <c r="G54" i="1"/>
  <c r="G55" i="1"/>
  <c r="G56" i="1"/>
  <c r="G29" i="1"/>
  <c r="G30" i="1"/>
  <c r="G31" i="1"/>
  <c r="G32" i="1"/>
  <c r="G34" i="1"/>
  <c r="G35" i="1"/>
  <c r="G47" i="1"/>
  <c r="G48" i="1"/>
  <c r="G24" i="1"/>
  <c r="G25" i="1"/>
  <c r="G27" i="1"/>
  <c r="G38" i="1"/>
  <c r="G39" i="1"/>
  <c r="G41" i="1"/>
  <c r="G43" i="1"/>
  <c r="G46" i="1"/>
  <c r="G28" i="1"/>
  <c r="G22" i="1"/>
  <c r="G23" i="1"/>
  <c r="K18" i="1"/>
  <c r="K23" i="7" s="1"/>
  <c r="G20" i="1"/>
  <c r="G8" i="1"/>
  <c r="K57" i="1"/>
  <c r="G52" i="1"/>
  <c r="G44" i="7" l="1"/>
  <c r="G67" i="1"/>
  <c r="L57" i="1"/>
  <c r="K62" i="7"/>
  <c r="C29" i="2"/>
  <c r="K26" i="7"/>
  <c r="K8" i="1"/>
  <c r="G13" i="7"/>
  <c r="G72" i="7" s="1"/>
  <c r="K32" i="1"/>
  <c r="K56" i="1"/>
  <c r="K47" i="1"/>
  <c r="K35" i="1"/>
  <c r="K34" i="1"/>
  <c r="L34" i="1"/>
  <c r="M34" i="1" s="1"/>
  <c r="K22" i="1"/>
  <c r="L22" i="1"/>
  <c r="M22" i="1" s="1"/>
  <c r="K30" i="1"/>
  <c r="K29" i="1"/>
  <c r="K41" i="1"/>
  <c r="L41" i="1" s="1"/>
  <c r="M41" i="1" s="1"/>
  <c r="K39" i="1"/>
  <c r="K38" i="1"/>
  <c r="K52" i="1"/>
  <c r="K37" i="1"/>
  <c r="L37" i="1"/>
  <c r="M37" i="1" s="1"/>
  <c r="K49" i="1"/>
  <c r="K54" i="7" s="1"/>
  <c r="K20" i="1"/>
  <c r="K23" i="1"/>
  <c r="K31" i="1"/>
  <c r="K28" i="1"/>
  <c r="K46" i="1"/>
  <c r="K43" i="1"/>
  <c r="K55" i="1"/>
  <c r="K54" i="1"/>
  <c r="K53" i="1"/>
  <c r="K27" i="1"/>
  <c r="L27" i="1"/>
  <c r="M27" i="1" s="1"/>
  <c r="K25" i="1"/>
  <c r="K42" i="1"/>
  <c r="K11" i="1"/>
  <c r="K24" i="1"/>
  <c r="K45" i="1"/>
  <c r="K10" i="1"/>
  <c r="L10" i="1"/>
  <c r="M10" i="1" s="1"/>
  <c r="K9" i="1"/>
  <c r="K14" i="7" s="1"/>
  <c r="K48" i="1"/>
  <c r="K53" i="7" s="1"/>
  <c r="C65" i="2"/>
  <c r="M57" i="1"/>
  <c r="C23" i="2"/>
  <c r="L15" i="1"/>
  <c r="M15" i="1" s="1"/>
  <c r="C24" i="2"/>
  <c r="L16" i="1"/>
  <c r="M16" i="1" s="1"/>
  <c r="L13" i="1"/>
  <c r="M13" i="1" s="1"/>
  <c r="C26" i="2"/>
  <c r="L18" i="1"/>
  <c r="M18" i="1" s="1"/>
  <c r="C25" i="2"/>
  <c r="L17" i="1"/>
  <c r="M17" i="1" s="1"/>
  <c r="C16" i="2"/>
  <c r="L8" i="1"/>
  <c r="M8" i="1" s="1"/>
  <c r="C60" i="2" l="1"/>
  <c r="K57" i="7"/>
  <c r="C61" i="2"/>
  <c r="K58" i="7"/>
  <c r="L53" i="1"/>
  <c r="M53" i="1" s="1"/>
  <c r="C63" i="2"/>
  <c r="K60" i="7"/>
  <c r="L55" i="1"/>
  <c r="M55" i="1" s="1"/>
  <c r="C64" i="2"/>
  <c r="K61" i="7"/>
  <c r="L56" i="1"/>
  <c r="M56" i="1" s="1"/>
  <c r="L52" i="1"/>
  <c r="M52" i="1" s="1"/>
  <c r="C62" i="2"/>
  <c r="K59" i="7"/>
  <c r="L54" i="1"/>
  <c r="M54" i="1" s="1"/>
  <c r="C53" i="2"/>
  <c r="K50" i="7"/>
  <c r="L46" i="1"/>
  <c r="M46" i="1" s="1"/>
  <c r="K51" i="7"/>
  <c r="L49" i="1"/>
  <c r="M49" i="1" s="1"/>
  <c r="L47" i="1"/>
  <c r="M47" i="1" s="1"/>
  <c r="K52" i="7"/>
  <c r="L45" i="1"/>
  <c r="M45" i="1" s="1"/>
  <c r="C43" i="2"/>
  <c r="K40" i="7"/>
  <c r="C42" i="2"/>
  <c r="K39" i="7"/>
  <c r="C47" i="2"/>
  <c r="K44" i="7"/>
  <c r="C51" i="2"/>
  <c r="K48" i="7"/>
  <c r="C46" i="2"/>
  <c r="K43" i="7"/>
  <c r="L42" i="1"/>
  <c r="M42" i="1" s="1"/>
  <c r="K47" i="7"/>
  <c r="L35" i="1"/>
  <c r="M35" i="1" s="1"/>
  <c r="C45" i="2"/>
  <c r="K42" i="7"/>
  <c r="L43" i="1"/>
  <c r="M43" i="1" s="1"/>
  <c r="C49" i="2"/>
  <c r="K46" i="7"/>
  <c r="C38" i="2"/>
  <c r="K35" i="7"/>
  <c r="C40" i="2"/>
  <c r="K37" i="7"/>
  <c r="C39" i="2"/>
  <c r="K36" i="7"/>
  <c r="L32" i="1"/>
  <c r="M32" i="1" s="1"/>
  <c r="C36" i="2"/>
  <c r="K33" i="7"/>
  <c r="C37" i="2"/>
  <c r="K34" i="7"/>
  <c r="C35" i="2"/>
  <c r="K32" i="7"/>
  <c r="L30" i="1"/>
  <c r="M30" i="1" s="1"/>
  <c r="C31" i="2"/>
  <c r="K28" i="7"/>
  <c r="C28" i="2"/>
  <c r="K25" i="7"/>
  <c r="C32" i="2"/>
  <c r="K29" i="7"/>
  <c r="L20" i="1"/>
  <c r="M20" i="1" s="1"/>
  <c r="C30" i="2"/>
  <c r="K27" i="7"/>
  <c r="C33" i="2"/>
  <c r="K30" i="7"/>
  <c r="L24" i="1"/>
  <c r="M24" i="1" s="1"/>
  <c r="C18" i="2"/>
  <c r="K15" i="7"/>
  <c r="C19" i="2"/>
  <c r="K16" i="7"/>
  <c r="C17" i="2"/>
  <c r="L9" i="1"/>
  <c r="M9" i="1" s="1"/>
  <c r="K13" i="7"/>
  <c r="K67" i="1"/>
  <c r="K73" i="1" s="1"/>
  <c r="K71" i="1" s="1"/>
  <c r="L29" i="1"/>
  <c r="M29" i="1" s="1"/>
  <c r="C56" i="2"/>
  <c r="L23" i="1"/>
  <c r="M23" i="1" s="1"/>
  <c r="C57" i="2"/>
  <c r="L38" i="1"/>
  <c r="M38" i="1" s="1"/>
  <c r="C55" i="2"/>
  <c r="L48" i="1"/>
  <c r="M48" i="1" s="1"/>
  <c r="L11" i="1"/>
  <c r="M11" i="1" s="1"/>
  <c r="C54" i="2"/>
  <c r="L28" i="1"/>
  <c r="M28" i="1" s="1"/>
  <c r="L39" i="1"/>
  <c r="M39" i="1" s="1"/>
  <c r="D47" i="2" s="1"/>
  <c r="C50" i="2"/>
  <c r="L25" i="1"/>
  <c r="M25" i="1" s="1"/>
  <c r="L31" i="1"/>
  <c r="M31" i="1" s="1"/>
  <c r="C75" i="2" l="1"/>
  <c r="K72" i="7"/>
  <c r="K79" i="7" s="1"/>
  <c r="K78" i="7" s="1"/>
  <c r="M59" i="1"/>
  <c r="K72" i="1"/>
  <c r="K7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C2" authorId="0" shapeId="0" xr:uid="{462ACD23-9CAB-4E05-9C11-65DBEBED4A7F}">
      <text>
        <r>
          <rPr>
            <sz val="9"/>
            <color indexed="81"/>
            <rFont val="Tahoma"/>
            <family val="2"/>
          </rPr>
          <t xml:space="preserve">Tämä täytetty lomake kopioituu välilehtien 
</t>
        </r>
        <r>
          <rPr>
            <b/>
            <sz val="9"/>
            <color indexed="81"/>
            <rFont val="Tahoma"/>
            <family val="2"/>
          </rPr>
          <t>Kustannusarvion koonti
Talkootyön koonti sekä 
Rakennusselostus koonti</t>
        </r>
        <r>
          <rPr>
            <sz val="9"/>
            <color indexed="81"/>
            <rFont val="Tahoma"/>
            <family val="2"/>
          </rPr>
          <t xml:space="preserve"> lomakkeisiin.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C6" authorId="0" shapeId="0" xr:uid="{E435BBF9-B82B-4675-8FE7-AFC3DB9DEB8B}">
      <text>
        <r>
          <rPr>
            <sz val="9"/>
            <color indexed="81"/>
            <rFont val="Tahoma"/>
            <family val="2"/>
          </rPr>
          <t>Kirjoita mistä materiaalista on kyse. Esim. 
Ulko-ovi 9x21 vasen, valkoinen, karmisyvyys 105 mm
Yläpohjaan lisätään Ekovilla purua 200 mm</t>
        </r>
        <r>
          <rPr>
            <b/>
            <sz val="9"/>
            <color indexed="81"/>
            <rFont val="Tahoma"/>
            <charset val="1"/>
          </rPr>
          <t>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 shapeId="0" xr:uid="{7B059BEB-62AD-4642-B8AE-7D3C1D1ED4F5}">
      <text>
        <r>
          <rPr>
            <sz val="9"/>
            <color indexed="81"/>
            <rFont val="Tahoma"/>
            <family val="2"/>
          </rPr>
          <t xml:space="preserve">Kirjaa tähän hintavertailun perusteella valittu urakkahinta.
</t>
        </r>
      </text>
    </comment>
    <comment ref="J6" authorId="0" shapeId="0" xr:uid="{50796CC3-50AB-49CC-9DFE-189C0FA339C6}">
      <text>
        <r>
          <rPr>
            <sz val="9"/>
            <color indexed="81"/>
            <rFont val="Tahoma"/>
            <family val="2"/>
          </rPr>
          <t xml:space="preserve">Jos urakoitsija tekee tuntityönä, kirjataan tuntityön hinta tähän, euroa/h
</t>
        </r>
      </text>
    </comment>
    <comment ref="B13" authorId="0" shapeId="0" xr:uid="{E7C14AE4-A2CB-443E-BE2E-5478A6B6EF85}">
      <text>
        <r>
          <rPr>
            <sz val="9"/>
            <color indexed="81"/>
            <rFont val="Tahoma"/>
            <family val="2"/>
          </rPr>
          <t>Tähän voi kirjoittaan oman tekstin</t>
        </r>
      </text>
    </comment>
    <comment ref="B25" authorId="0" shapeId="0" xr:uid="{D6E8CD5C-4575-48D2-9FF2-6C64BE58250F}">
      <text>
        <r>
          <rPr>
            <sz val="9"/>
            <color indexed="81"/>
            <rFont val="Tahoma"/>
            <family val="2"/>
          </rPr>
          <t xml:space="preserve">Kirjoita tähän eristämistyyppi, jos yllä olevista ei sovellu mikään.
</t>
        </r>
      </text>
    </comment>
    <comment ref="B43" authorId="0" shapeId="0" xr:uid="{4DE57404-1637-49EC-B205-D4BF4C1DD866}">
      <text>
        <r>
          <rPr>
            <sz val="9"/>
            <color indexed="81"/>
            <rFont val="Tahoma"/>
            <family val="2"/>
          </rPr>
          <t>Kirjoita tähän mistä lämmitysjrjestelmästä on kyse</t>
        </r>
      </text>
    </comment>
    <comment ref="B64" authorId="0" shapeId="0" xr:uid="{2B4A2DD0-91DD-4BA1-8C0E-360222AA4D6C}">
      <text>
        <r>
          <rPr>
            <sz val="9"/>
            <color indexed="81"/>
            <rFont val="Tahoma"/>
            <family val="2"/>
          </rPr>
          <t>Tähän voit kirjoittaa oman tekstin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H11" authorId="0" shapeId="0" xr:uid="{14313E52-1C54-47D3-9A28-1A6DC914FC67}">
      <text>
        <r>
          <rPr>
            <sz val="9"/>
            <color indexed="81"/>
            <rFont val="Tahoma"/>
            <family val="2"/>
          </rPr>
          <t>Kirjaa tähän hintavertailun perusteella valittu urakkahinta.</t>
        </r>
      </text>
    </comment>
    <comment ref="J11" authorId="0" shapeId="0" xr:uid="{11D7017E-8246-4E8D-9FD2-C2667693B089}">
      <text>
        <r>
          <rPr>
            <sz val="9"/>
            <color indexed="81"/>
            <rFont val="Tahoma"/>
            <family val="2"/>
          </rPr>
          <t>Jos urakoitsija tekee tuntityönä, kirjataan tuntityön hinta tähän, euroa/h</t>
        </r>
      </text>
    </comment>
    <comment ref="C12" authorId="0" shapeId="0" xr:uid="{44E366D3-150C-42AB-AB2C-63E3457B72FE}">
      <text>
        <r>
          <rPr>
            <sz val="9"/>
            <color indexed="81"/>
            <rFont val="Tahoma"/>
            <family val="2"/>
          </rPr>
          <t>Jos teksti menee solun rajojen yli, niin valitse ylävalikosta Aloitus -&gt; Rivitä teksti
Lisätietoa ohjeessa.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B2" authorId="0" shapeId="0" xr:uid="{DC87263D-928D-48F9-85A3-A4DE7E43DCA9}">
      <text>
        <r>
          <rPr>
            <sz val="9"/>
            <color indexed="81"/>
            <rFont val="Tahoma"/>
            <family val="2"/>
          </rPr>
          <t>T</t>
        </r>
        <r>
          <rPr>
            <b/>
            <sz val="9"/>
            <color indexed="81"/>
            <rFont val="Tahoma"/>
            <family val="2"/>
          </rPr>
          <t>ätä taulukkoa ei voi muokata.</t>
        </r>
        <r>
          <rPr>
            <sz val="9"/>
            <color indexed="81"/>
            <rFont val="Tahoma"/>
            <family val="2"/>
          </rPr>
          <t xml:space="preserve">
Jos sinulla ei ole Adoben ohjelmistoa, niin voit Tallentaa taulukon tulostuksen kautta  .pdf formaattiin seuraavasti: 
Valitse </t>
        </r>
        <r>
          <rPr>
            <b/>
            <sz val="9"/>
            <color indexed="81"/>
            <rFont val="Tahoma"/>
            <family val="2"/>
          </rPr>
          <t>Tiedosto</t>
        </r>
        <r>
          <rPr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Tahoma"/>
            <family val="2"/>
          </rPr>
          <t>Tulosta</t>
        </r>
        <r>
          <rPr>
            <sz val="9"/>
            <color indexed="81"/>
            <rFont val="Tahoma"/>
            <family val="2"/>
          </rPr>
          <t xml:space="preserve"> -&gt; valitse tulostimeksi </t>
        </r>
        <r>
          <rPr>
            <b/>
            <sz val="9"/>
            <color indexed="81"/>
            <rFont val="Tahoma"/>
            <family val="2"/>
          </rPr>
          <t>Microsoft Print to PDF.</t>
        </r>
        <r>
          <rPr>
            <sz val="9"/>
            <color indexed="81"/>
            <rFont val="Tahoma"/>
            <family val="2"/>
          </rPr>
          <t xml:space="preserve"> -&gt; Valitse </t>
        </r>
        <r>
          <rPr>
            <b/>
            <sz val="9"/>
            <color indexed="81"/>
            <rFont val="Tahoma"/>
            <family val="2"/>
          </rPr>
          <t>Tulosta</t>
        </r>
        <r>
          <rPr>
            <sz val="9"/>
            <color indexed="81"/>
            <rFont val="Tahoma"/>
            <family val="2"/>
          </rPr>
          <t xml:space="preserve"> (Tulostusta ei tapahdu, vaan seuravaksi ohjelma kysyy mihin kansioon .pdf tulostus tehdään). -&gt; Valitaan kansio (tai luodaan uusi) ja annetaan tiedostolle nimi.
Jos sinulla on Adobe Acrobat ohjelmisto, voit tallentaa  jokaisen koontitaulukon erikseen valitsemalla 
</t>
        </r>
        <r>
          <rPr>
            <b/>
            <sz val="9"/>
            <color indexed="81"/>
            <rFont val="Tahoma"/>
            <family val="2"/>
          </rPr>
          <t>Tiedosto</t>
        </r>
        <r>
          <rPr>
            <sz val="9"/>
            <color indexed="81"/>
            <rFont val="Tahoma"/>
            <family val="2"/>
          </rPr>
          <t xml:space="preserve"> -&gt; </t>
        </r>
        <r>
          <rPr>
            <b/>
            <sz val="9"/>
            <color indexed="81"/>
            <rFont val="Tahoma"/>
            <family val="2"/>
          </rPr>
          <t xml:space="preserve">Tallenna Adobe -PDF tiedostona.
</t>
        </r>
      </text>
    </comment>
    <comment ref="B3" authorId="0" shapeId="0" xr:uid="{3E42A32C-E89C-45D3-9B95-EDF7E8E9F18A}">
      <text>
        <r>
          <rPr>
            <sz val="9"/>
            <color indexed="81"/>
            <rFont val="Tahoma"/>
            <family val="2"/>
          </rPr>
          <t xml:space="preserve">Nämä tiedot tulevat </t>
        </r>
        <r>
          <rPr>
            <b/>
            <sz val="9"/>
            <color indexed="81"/>
            <rFont val="Tahoma"/>
            <family val="2"/>
          </rPr>
          <t>Hankkeen tiedot</t>
        </r>
        <r>
          <rPr>
            <sz val="9"/>
            <color indexed="81"/>
            <rFont val="Tahoma"/>
            <family val="2"/>
          </rPr>
          <t xml:space="preserve"> välilehdeltä.</t>
        </r>
      </text>
    </comment>
    <comment ref="B9" authorId="0" shapeId="0" xr:uid="{EE0570DD-916A-4CBC-B7AA-C3B6C8BB4773}">
      <text>
        <r>
          <rPr>
            <sz val="9"/>
            <color indexed="81"/>
            <rFont val="Tahoma"/>
            <family val="2"/>
          </rPr>
          <t xml:space="preserve">Nämä tiedot tulevat </t>
        </r>
        <r>
          <rPr>
            <b/>
            <sz val="9"/>
            <color indexed="81"/>
            <rFont val="Tahoma"/>
            <family val="2"/>
          </rPr>
          <t>Hankkeen tiedot</t>
        </r>
        <r>
          <rPr>
            <sz val="9"/>
            <color indexed="81"/>
            <rFont val="Tahoma"/>
            <family val="2"/>
          </rPr>
          <t xml:space="preserve"> välilehdeltä.</t>
        </r>
      </text>
    </comment>
    <comment ref="B33" authorId="0" shapeId="0" xr:uid="{BAC546A7-45AC-4824-B84E-D754213EA446}">
      <text>
        <r>
          <rPr>
            <sz val="9"/>
            <color indexed="81"/>
            <rFont val="Tahoma"/>
            <family val="2"/>
          </rPr>
          <t xml:space="preserve">Kirjoita tähän eristämistyyppi, jos yllä olevista ei sovellu mikään.
</t>
        </r>
      </text>
    </comment>
    <comment ref="B51" authorId="0" shapeId="0" xr:uid="{C112FF72-4E3F-4F40-B6A2-3C5C68691919}">
      <text>
        <r>
          <rPr>
            <sz val="9"/>
            <color indexed="81"/>
            <rFont val="Tahoma"/>
            <family val="2"/>
          </rPr>
          <t>Kirjoita tähän mistä lämmitysjrjestelmästä on kyse</t>
        </r>
      </text>
    </comment>
  </commentList>
</comments>
</file>

<file path=xl/sharedStrings.xml><?xml version="1.0" encoding="utf-8"?>
<sst xmlns="http://schemas.openxmlformats.org/spreadsheetml/2006/main" count="260" uniqueCount="130">
  <si>
    <t xml:space="preserve">Lähiosoite: </t>
  </si>
  <si>
    <t xml:space="preserve">Investointihankkeen nimi: </t>
  </si>
  <si>
    <t xml:space="preserve">Päiväys: </t>
  </si>
  <si>
    <t>Materiaalit ja ostopalvelut</t>
  </si>
  <si>
    <t xml:space="preserve"> Hinnat sisältävät ALV:n</t>
  </si>
  <si>
    <t xml:space="preserve"> Hinnat ilman ALV:a</t>
  </si>
  <si>
    <t>Määrä</t>
  </si>
  <si>
    <t>Yksikkö  (m2, jm, m3…)</t>
  </si>
  <si>
    <t>á hinta €</t>
  </si>
  <si>
    <t>Materiaali Yhteensä</t>
  </si>
  <si>
    <t>Urakka-hinta</t>
  </si>
  <si>
    <t>Tuntityönä tehdyt tunnit</t>
  </si>
  <si>
    <t xml:space="preserve">Työ ja materiaali Yhteensä </t>
  </si>
  <si>
    <t>Muuta</t>
  </si>
  <si>
    <t>Muu tuote tai palvelu</t>
  </si>
  <si>
    <t>Tositteelliset</t>
  </si>
  <si>
    <t>jm</t>
  </si>
  <si>
    <t>kpl</t>
  </si>
  <si>
    <t>kg</t>
  </si>
  <si>
    <t>l</t>
  </si>
  <si>
    <t>h</t>
  </si>
  <si>
    <t>pv</t>
  </si>
  <si>
    <t>erä</t>
  </si>
  <si>
    <t>Ikkunat ja ovet</t>
  </si>
  <si>
    <t>Ulko-ovien uusiminen</t>
  </si>
  <si>
    <t>Ulko-ovien kunnostaminen</t>
  </si>
  <si>
    <t>Ikkunoiden uusiminen</t>
  </si>
  <si>
    <t>Lisäeristäminen</t>
  </si>
  <si>
    <t>Rakenteiden tiivistäminen</t>
  </si>
  <si>
    <t>Perustusten lisäeristäminen</t>
  </si>
  <si>
    <t>Ilmanvaihto</t>
  </si>
  <si>
    <t>Ilmamäärien säätäminen</t>
  </si>
  <si>
    <t>Lämmitys</t>
  </si>
  <si>
    <t>Energiakaivon poraaminen</t>
  </si>
  <si>
    <t>Ilma-vesilämpöpumpun asentaminen</t>
  </si>
  <si>
    <t>Ilmalämpöpumpun asentaminen</t>
  </si>
  <si>
    <t>Sähkötyöt</t>
  </si>
  <si>
    <t>Pääkeskuksen uusiminen</t>
  </si>
  <si>
    <t>Vanhojen sähköasennusten uusiminen</t>
  </si>
  <si>
    <t>Uusien varusteiden ja laitteiden sähköasennukset</t>
  </si>
  <si>
    <t>Muun lämmitysjärjestemän asentaminen</t>
  </si>
  <si>
    <t>Automaatiojärjestelmän asentaminen</t>
  </si>
  <si>
    <t>Vesijohtojen uusiminen</t>
  </si>
  <si>
    <t>Vesijohtojen sulanapidon uusiminen</t>
  </si>
  <si>
    <t>Viemärien sulanapidon uusiminen</t>
  </si>
  <si>
    <t>Vesijohdot ja viemärit</t>
  </si>
  <si>
    <t>Vesikalusteiden uusiminen</t>
  </si>
  <si>
    <t>Ilmanvaihtokoneen vaihto ja uusiminen</t>
  </si>
  <si>
    <t>Tulisijan kunnostaminen</t>
  </si>
  <si>
    <t>Maalämmön keruuputkistot ja maalämpöpumppu</t>
  </si>
  <si>
    <t>Porakaivon rakentaminen</t>
  </si>
  <si>
    <t>Valvontajärjestelmän asentaminen (LVIS järjestelmät)</t>
  </si>
  <si>
    <t>Syntyneitä kustannuksia</t>
  </si>
  <si>
    <t xml:space="preserve"> Kustannusarvio energiatehokkuuden parantaminen</t>
  </si>
  <si>
    <t>Työmaa-aikainen sähkö</t>
  </si>
  <si>
    <t>Telineet</t>
  </si>
  <si>
    <t>Lupa- ja liittymismaksut</t>
  </si>
  <si>
    <t>Rakennusjätteiden poiskuljetus ja jätemaksut</t>
  </si>
  <si>
    <t>Rahoittaja määrittelee tukiprosentin</t>
  </si>
  <si>
    <t>Muu lisäeristäminen</t>
  </si>
  <si>
    <t>Ulkoseinän koolaus ja lisäeristäminen</t>
  </si>
  <si>
    <t>Yläpohjan lisäeristäminen</t>
  </si>
  <si>
    <t>Alapohjan lisäeristäminen</t>
  </si>
  <si>
    <t>Painovoimaisen ilmanvaihdon kunnostaminen</t>
  </si>
  <si>
    <t>Ilmanvaihtokanavien nuohoaminen</t>
  </si>
  <si>
    <t>Ilmanvaihtokoneen huoltaminen</t>
  </si>
  <si>
    <t>Nykyisen lämmitysjärjestelmän säätö ja huoltaminen</t>
  </si>
  <si>
    <t>Rakennusselostus</t>
  </si>
  <si>
    <t>Aurinkopaneelien asentaminen</t>
  </si>
  <si>
    <t>Aurinkolämmitysjärjestelmän asentaminen</t>
  </si>
  <si>
    <t>Kokonaiskustannukset</t>
  </si>
  <si>
    <t>Rakennuksen käytötarkoitus</t>
  </si>
  <si>
    <t>Rakennuksen päämitat</t>
  </si>
  <si>
    <t>Kerrosala</t>
  </si>
  <si>
    <t>MYÖNNETTÄVÄ TUKI</t>
  </si>
  <si>
    <t>OMA RAHOITUS</t>
  </si>
  <si>
    <t xml:space="preserve">Tuntityö    € / h </t>
  </si>
  <si>
    <t>Talo 2000 -nimikkeistö</t>
  </si>
  <si>
    <t>Selite</t>
  </si>
  <si>
    <r>
      <rPr>
        <b/>
        <sz val="20"/>
        <rFont val="Calibri"/>
        <family val="2"/>
        <scheme val="minor"/>
      </rPr>
      <t xml:space="preserve">Ohje </t>
    </r>
    <r>
      <rPr>
        <sz val="20"/>
        <rFont val="Calibri"/>
        <family val="2"/>
        <scheme val="minor"/>
      </rPr>
      <t>työkirjan ominaisuuksiin</t>
    </r>
  </si>
  <si>
    <r>
      <t xml:space="preserve">Voit pienentää tai suurentaa taulukkoa Ctrl + hiiren rullaa pyörittämällä. </t>
    </r>
    <r>
      <rPr>
        <sz val="12"/>
        <rFont val="Calibri"/>
        <family val="2"/>
        <scheme val="minor"/>
      </rPr>
      <t>Tai valitsemalla valintanauhalta</t>
    </r>
    <r>
      <rPr>
        <b/>
        <sz val="12"/>
        <rFont val="Calibri"/>
        <family val="2"/>
        <scheme val="minor"/>
      </rPr>
      <t xml:space="preserve"> Näytä -&gt; Zoomaus</t>
    </r>
  </si>
  <si>
    <t>Ohje työkirjan täyttöön</t>
  </si>
  <si>
    <t>KOONTILOMAKEET</t>
  </si>
  <si>
    <r>
      <t xml:space="preserve">Koontilomakkeisiin siirtyy tiedot hankkeen tiedot, </t>
    </r>
    <r>
      <rPr>
        <b/>
        <sz val="11"/>
        <color theme="1"/>
        <rFont val="Calibri"/>
        <family val="2"/>
        <scheme val="minor"/>
      </rPr>
      <t>Kustannusarvio | Rakennusselostus</t>
    </r>
    <r>
      <rPr>
        <sz val="11"/>
        <color theme="1"/>
        <rFont val="Calibri"/>
        <family val="2"/>
        <scheme val="minor"/>
      </rPr>
      <t xml:space="preserve"> lomakkeen tiedoilla ja näitä koontilomakkeita ei voi muokata.</t>
    </r>
  </si>
  <si>
    <t>KUSTANNUSARVIO</t>
  </si>
  <si>
    <t>Investointihankkeen nimi</t>
  </si>
  <si>
    <t>Kustannusarvion laatija</t>
  </si>
  <si>
    <t>Ammatti / koulutus</t>
  </si>
  <si>
    <t>Lähiosoite</t>
  </si>
  <si>
    <t>Postinumero ja -toimipaikka</t>
  </si>
  <si>
    <t>Päiväys</t>
  </si>
  <si>
    <t>RAKENNUSSELOSTUS</t>
  </si>
  <si>
    <t>Rakennuspaikan osoite</t>
  </si>
  <si>
    <t xml:space="preserve"> Kustannusarvio| Rakennusselostus |Rahoitussuunnitelma </t>
  </si>
  <si>
    <r>
      <t xml:space="preserve">Rakennusselostuksessa kuvataan työtavat, rakentamisessa käytettävät materiaalit, mitat, pintakäsittelyt, rakentamistapa, lämmitys-, ilmanvaihto- ja jäähdytysjärjestelmät. </t>
    </r>
    <r>
      <rPr>
        <b/>
        <sz val="10"/>
        <color theme="1"/>
        <rFont val="Calibri"/>
        <family val="2"/>
        <scheme val="minor"/>
      </rPr>
      <t>Rakennuselostuksessa yksilöidään mitä kussakin kohdassa on tarkoitus tehdä. 
Esim.: Rakennuksen pilarianturat 8 kpl 400 x 400 laudoitetaan, raudoitetaan harjateräksellä B500B ja valetaan lujuusluokan C20/25 betonilla.</t>
    </r>
  </si>
  <si>
    <t>Suunnittelu ja maksut</t>
  </si>
  <si>
    <t>Energiakorjauksen suunnittelutyö</t>
  </si>
  <si>
    <t>Sähkö- ja automaatiosuunnittelu</t>
  </si>
  <si>
    <t>Vakuutukset</t>
  </si>
  <si>
    <t>Asbestikartoitus</t>
  </si>
  <si>
    <t>Muu maksu</t>
  </si>
  <si>
    <t>Ikkunoiden ja karmien kunnostaminen</t>
  </si>
  <si>
    <t>Uusien ilmanvaihtoputkien asentaminen</t>
  </si>
  <si>
    <t>Lämmönjakohuoneen muutostyöt</t>
  </si>
  <si>
    <t>Lämpöputkistojen ja pattereiden uusiminen</t>
  </si>
  <si>
    <t>Viemäröintijärjestelmän uusiminen</t>
  </si>
  <si>
    <t>Materiaalien kuljetukset</t>
  </si>
  <si>
    <t>Talkooruokailu</t>
  </si>
  <si>
    <t>Kyllä</t>
  </si>
  <si>
    <t>Ei</t>
  </si>
  <si>
    <t>m</t>
  </si>
  <si>
    <t>RAKENNUSHANKKEEN YLEISTIEDOT</t>
  </si>
  <si>
    <t xml:space="preserve">Kustannusarvion laatija: </t>
  </si>
  <si>
    <t xml:space="preserve">Ammatti / koulutus: </t>
  </si>
  <si>
    <t xml:space="preserve">Postinumero ja -toimipaikka: </t>
  </si>
  <si>
    <t xml:space="preserve">Rakennuksen käytötarkoitus: </t>
  </si>
  <si>
    <t xml:space="preserve">Rakennuspaikan osoite: </t>
  </si>
  <si>
    <t xml:space="preserve">Rakennuksen päämitat: </t>
  </si>
  <si>
    <t xml:space="preserve">Kerrosala: </t>
  </si>
  <si>
    <t>Nimikkeistö</t>
  </si>
  <si>
    <t xml:space="preserve">Tuntityö  € / h </t>
  </si>
  <si>
    <t>Kustannusarvio energiatehokkuuden parantaminen</t>
  </si>
  <si>
    <t>Kustannusarvio | Rahoitussuunnitelma</t>
  </si>
  <si>
    <t>Lähiosoite:</t>
  </si>
  <si>
    <t>Postinro / -toimipaikka:</t>
  </si>
  <si>
    <t>Päiväys:</t>
  </si>
  <si>
    <t xml:space="preserve">Kokonaiskustannukset € </t>
  </si>
  <si>
    <r>
      <t>m</t>
    </r>
    <r>
      <rPr>
        <vertAlign val="superscript"/>
        <sz val="11"/>
        <color theme="0"/>
        <rFont val="Arial"/>
        <family val="2"/>
      </rPr>
      <t>2</t>
    </r>
  </si>
  <si>
    <r>
      <t>m</t>
    </r>
    <r>
      <rPr>
        <vertAlign val="superscript"/>
        <sz val="11"/>
        <color theme="0"/>
        <rFont val="Arial"/>
        <family val="2"/>
      </rPr>
      <t>3</t>
    </r>
  </si>
  <si>
    <t xml:space="preserve">Energiatehokkuuden parantamisen investointihankkeen  yleistiedot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</si>
</sst>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Inter"/>
    </font>
    <font>
      <sz val="9"/>
      <color theme="1"/>
      <name val="Inte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24"/>
      <color theme="1"/>
      <name val="Inter"/>
    </font>
    <font>
      <sz val="8"/>
      <name val="Calibri"/>
      <family val="2"/>
      <scheme val="minor"/>
    </font>
    <font>
      <sz val="11"/>
      <color theme="0"/>
      <name val="Arial"/>
      <family val="2"/>
    </font>
    <font>
      <vertAlign val="superscript"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DCB1"/>
        <bgColor indexed="64"/>
      </patternFill>
    </fill>
    <fill>
      <patternFill patternType="solid">
        <fgColor rgb="FFEFCF9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AF8A4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1" xfId="0" applyNumberFormat="1" applyFill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textRotation="90"/>
    </xf>
    <xf numFmtId="0" fontId="3" fillId="0" borderId="0" xfId="0" applyFont="1" applyAlignment="1">
      <alignment vertical="center"/>
    </xf>
    <xf numFmtId="0" fontId="0" fillId="0" borderId="10" xfId="0" applyBorder="1"/>
    <xf numFmtId="0" fontId="0" fillId="0" borderId="8" xfId="0" applyBorder="1"/>
    <xf numFmtId="0" fontId="0" fillId="0" borderId="6" xfId="0" applyBorder="1"/>
    <xf numFmtId="0" fontId="3" fillId="2" borderId="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" xfId="0" applyBorder="1"/>
    <xf numFmtId="0" fontId="5" fillId="6" borderId="11" xfId="0" applyFont="1" applyFill="1" applyBorder="1"/>
    <xf numFmtId="0" fontId="0" fillId="0" borderId="12" xfId="0" applyBorder="1"/>
    <xf numFmtId="0" fontId="18" fillId="0" borderId="0" xfId="0" applyFont="1"/>
    <xf numFmtId="0" fontId="20" fillId="0" borderId="0" xfId="0" applyFont="1"/>
    <xf numFmtId="0" fontId="0" fillId="0" borderId="0" xfId="0" applyAlignment="1">
      <alignment horizontal="center" vertical="center"/>
    </xf>
    <xf numFmtId="0" fontId="0" fillId="0" borderId="9" xfId="0" applyBorder="1"/>
    <xf numFmtId="0" fontId="5" fillId="6" borderId="11" xfId="0" applyFont="1" applyFill="1" applyBorder="1" applyAlignment="1">
      <alignment horizontal="left" vertical="center"/>
    </xf>
    <xf numFmtId="0" fontId="21" fillId="0" borderId="0" xfId="0" applyFont="1"/>
    <xf numFmtId="0" fontId="0" fillId="7" borderId="2" xfId="0" applyFill="1" applyBorder="1"/>
    <xf numFmtId="0" fontId="21" fillId="7" borderId="4" xfId="0" applyFont="1" applyFill="1" applyBorder="1" applyAlignment="1">
      <alignment vertical="center"/>
    </xf>
    <xf numFmtId="0" fontId="0" fillId="7" borderId="4" xfId="0" applyFill="1" applyBorder="1"/>
    <xf numFmtId="0" fontId="0" fillId="7" borderId="3" xfId="0" applyFill="1" applyBorder="1"/>
    <xf numFmtId="0" fontId="6" fillId="0" borderId="0" xfId="0" applyFont="1" applyAlignment="1">
      <alignment vertical="center"/>
    </xf>
    <xf numFmtId="0" fontId="23" fillId="0" borderId="0" xfId="2" applyFont="1" applyBorder="1" applyAlignment="1"/>
    <xf numFmtId="0" fontId="22" fillId="0" borderId="0" xfId="2" applyBorder="1" applyAlignment="1"/>
    <xf numFmtId="0" fontId="6" fillId="0" borderId="0" xfId="0" applyFont="1" applyAlignment="1">
      <alignment horizontal="left" vertical="center"/>
    </xf>
    <xf numFmtId="0" fontId="24" fillId="0" borderId="0" xfId="0" applyFont="1"/>
    <xf numFmtId="0" fontId="24" fillId="2" borderId="0" xfId="0" applyFont="1" applyFill="1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" fillId="2" borderId="0" xfId="0" applyFont="1" applyFill="1"/>
    <xf numFmtId="0" fontId="25" fillId="3" borderId="2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2" fillId="3" borderId="0" xfId="0" applyFont="1" applyFill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4" fillId="0" borderId="0" xfId="0" applyFont="1"/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left" vertical="center"/>
    </xf>
    <xf numFmtId="14" fontId="0" fillId="0" borderId="15" xfId="0" applyNumberForma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4" fillId="0" borderId="0" xfId="0" applyNumberFormat="1" applyFont="1"/>
    <xf numFmtId="0" fontId="15" fillId="2" borderId="0" xfId="0" applyFont="1" applyFill="1" applyAlignment="1">
      <alignment vertical="center"/>
    </xf>
    <xf numFmtId="0" fontId="14" fillId="5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/>
    </xf>
    <xf numFmtId="0" fontId="0" fillId="5" borderId="4" xfId="0" applyFill="1" applyBorder="1"/>
    <xf numFmtId="0" fontId="27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/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9" fontId="4" fillId="2" borderId="0" xfId="0" applyNumberFormat="1" applyFont="1" applyFill="1"/>
    <xf numFmtId="0" fontId="8" fillId="0" borderId="0" xfId="0" applyFont="1"/>
    <xf numFmtId="0" fontId="29" fillId="0" borderId="0" xfId="0" applyFont="1" applyAlignment="1">
      <alignment vertical="center"/>
    </xf>
    <xf numFmtId="0" fontId="0" fillId="5" borderId="9" xfId="0" applyFill="1" applyBorder="1"/>
    <xf numFmtId="0" fontId="0" fillId="2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vertical="center"/>
    </xf>
    <xf numFmtId="0" fontId="32" fillId="8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left" vertical="center"/>
    </xf>
    <xf numFmtId="0" fontId="31" fillId="8" borderId="2" xfId="0" applyFont="1" applyFill="1" applyBorder="1"/>
    <xf numFmtId="2" fontId="0" fillId="2" borderId="0" xfId="0" applyNumberFormat="1" applyFill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0" fillId="3" borderId="2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29" fillId="5" borderId="4" xfId="0" applyFont="1" applyFill="1" applyBorder="1" applyAlignment="1">
      <alignment vertical="center"/>
    </xf>
    <xf numFmtId="0" fontId="36" fillId="5" borderId="4" xfId="0" applyFont="1" applyFill="1" applyBorder="1" applyAlignment="1">
      <alignment vertical="center"/>
    </xf>
    <xf numFmtId="0" fontId="36" fillId="5" borderId="3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2" fontId="0" fillId="7" borderId="5" xfId="0" applyNumberFormat="1" applyFill="1" applyBorder="1"/>
    <xf numFmtId="0" fontId="0" fillId="0" borderId="1" xfId="0" applyBorder="1" applyAlignment="1">
      <alignment horizontal="right"/>
    </xf>
    <xf numFmtId="9" fontId="0" fillId="2" borderId="1" xfId="1" applyFont="1" applyFill="1" applyBorder="1" applyProtection="1">
      <protection locked="0"/>
    </xf>
    <xf numFmtId="2" fontId="0" fillId="2" borderId="1" xfId="0" applyNumberFormat="1" applyFill="1" applyBorder="1"/>
    <xf numFmtId="0" fontId="7" fillId="2" borderId="0" xfId="0" applyFont="1" applyFill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2" borderId="0" xfId="0" applyFont="1" applyFill="1" applyAlignment="1">
      <alignment horizontal="right" wrapText="1"/>
    </xf>
    <xf numFmtId="2" fontId="3" fillId="0" borderId="0" xfId="0" applyNumberFormat="1" applyFont="1" applyAlignment="1">
      <alignment horizontal="center" vertical="center"/>
    </xf>
    <xf numFmtId="2" fontId="3" fillId="7" borderId="5" xfId="0" applyNumberFormat="1" applyFont="1" applyFill="1" applyBorder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4" xfId="0" applyNumberFormat="1" applyFill="1" applyBorder="1" applyAlignment="1">
      <alignment horizontal="center" vertical="center"/>
    </xf>
    <xf numFmtId="2" fontId="0" fillId="6" borderId="1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7" borderId="5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31" fillId="2" borderId="0" xfId="0" applyFont="1" applyFill="1"/>
    <xf numFmtId="0" fontId="38" fillId="2" borderId="0" xfId="0" applyFont="1" applyFill="1" applyAlignment="1">
      <alignment wrapText="1"/>
    </xf>
    <xf numFmtId="0" fontId="31" fillId="0" borderId="0" xfId="0" applyFont="1"/>
    <xf numFmtId="0" fontId="31" fillId="0" borderId="0" xfId="0" applyFont="1" applyAlignment="1">
      <alignment wrapText="1"/>
    </xf>
    <xf numFmtId="0" fontId="7" fillId="2" borderId="0" xfId="0" applyFont="1" applyFill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16" fillId="0" borderId="15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16" fillId="0" borderId="1" xfId="0" applyFont="1" applyBorder="1"/>
    <xf numFmtId="0" fontId="16" fillId="0" borderId="19" xfId="0" applyFont="1" applyBorder="1"/>
    <xf numFmtId="0" fontId="3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6" fillId="0" borderId="15" xfId="0" applyFont="1" applyBorder="1"/>
    <xf numFmtId="0" fontId="16" fillId="0" borderId="20" xfId="0" applyFont="1" applyBorder="1"/>
    <xf numFmtId="9" fontId="0" fillId="2" borderId="1" xfId="1" applyFont="1" applyFill="1" applyBorder="1" applyProtection="1"/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0" fillId="0" borderId="0" xfId="0" applyFont="1" applyAlignment="1">
      <alignment vertical="center"/>
    </xf>
    <xf numFmtId="2" fontId="0" fillId="10" borderId="13" xfId="0" applyNumberFormat="1" applyFill="1" applyBorder="1" applyAlignment="1">
      <alignment horizontal="center" vertical="center"/>
    </xf>
    <xf numFmtId="2" fontId="0" fillId="10" borderId="14" xfId="0" applyNumberFormat="1" applyFill="1" applyBorder="1" applyAlignment="1">
      <alignment horizontal="center" vertical="center"/>
    </xf>
    <xf numFmtId="2" fontId="0" fillId="10" borderId="15" xfId="0" applyNumberFormat="1" applyFill="1" applyBorder="1" applyAlignment="1">
      <alignment horizontal="center" vertical="center"/>
    </xf>
    <xf numFmtId="2" fontId="0" fillId="10" borderId="13" xfId="0" applyNumberFormat="1" applyFill="1" applyBorder="1" applyAlignment="1">
      <alignment horizontal="center"/>
    </xf>
    <xf numFmtId="2" fontId="0" fillId="10" borderId="14" xfId="0" applyNumberFormat="1" applyFill="1" applyBorder="1" applyAlignment="1">
      <alignment horizontal="center"/>
    </xf>
    <xf numFmtId="2" fontId="0" fillId="10" borderId="15" xfId="0" applyNumberFormat="1" applyFill="1" applyBorder="1" applyAlignment="1">
      <alignment horizontal="center"/>
    </xf>
    <xf numFmtId="2" fontId="0" fillId="10" borderId="21" xfId="0" applyNumberFormat="1" applyFill="1" applyBorder="1" applyAlignment="1">
      <alignment horizontal="center" vertical="center"/>
    </xf>
    <xf numFmtId="2" fontId="0" fillId="10" borderId="2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28" fillId="8" borderId="23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0" fillId="8" borderId="0" xfId="0" applyFont="1" applyFill="1" applyAlignment="1">
      <alignment horizontal="left" vertical="center"/>
    </xf>
  </cellXfs>
  <cellStyles count="3">
    <cellStyle name="Hyperlinkki" xfId="2" builtinId="8"/>
    <cellStyle name="Normaali" xfId="0" builtinId="0"/>
    <cellStyle name="Prosenttia" xfId="1" builtinId="5"/>
  </cellStyles>
  <dxfs count="5">
    <dxf>
      <font>
        <color theme="0"/>
      </font>
    </dxf>
    <dxf>
      <font>
        <color theme="0"/>
      </font>
    </dxf>
    <dxf>
      <font>
        <color rgb="FF9C0006"/>
      </font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2CC"/>
      <color rgb="FFF4DCB1"/>
      <color rgb="FFEFCF92"/>
      <color rgb="FFAEDFC6"/>
      <color rgb="FF98F0F4"/>
      <color rgb="FF7BEBF1"/>
      <color rgb="FF4EE4EC"/>
      <color rgb="FF31FFE9"/>
      <color rgb="FF85E6F3"/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hyperlink" Target="https://youtu.be/_Vvd2LFgv0E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jp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49</xdr:row>
      <xdr:rowOff>95250</xdr:rowOff>
    </xdr:from>
    <xdr:to>
      <xdr:col>7</xdr:col>
      <xdr:colOff>240441</xdr:colOff>
      <xdr:row>72</xdr:row>
      <xdr:rowOff>123825</xdr:rowOff>
    </xdr:to>
    <xdr:pic>
      <xdr:nvPicPr>
        <xdr:cNvPr id="45" name="Kuva 44">
          <a:extLst>
            <a:ext uri="{FF2B5EF4-FFF2-40B4-BE49-F238E27FC236}">
              <a16:creationId xmlns:a16="http://schemas.microsoft.com/office/drawing/2014/main" id="{67DE33C5-41AD-E2C6-3291-7520476BD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9334500"/>
          <a:ext cx="13915166" cy="4187825"/>
        </a:xfrm>
        <a:prstGeom prst="rect">
          <a:avLst/>
        </a:prstGeom>
      </xdr:spPr>
    </xdr:pic>
    <xdr:clientData/>
  </xdr:twoCellAnchor>
  <xdr:twoCellAnchor>
    <xdr:from>
      <xdr:col>5</xdr:col>
      <xdr:colOff>164354</xdr:colOff>
      <xdr:row>3</xdr:row>
      <xdr:rowOff>29007</xdr:rowOff>
    </xdr:from>
    <xdr:to>
      <xdr:col>5</xdr:col>
      <xdr:colOff>3007286</xdr:colOff>
      <xdr:row>6</xdr:row>
      <xdr:rowOff>39968</xdr:rowOff>
    </xdr:to>
    <xdr:sp macro="" textlink="">
      <xdr:nvSpPr>
        <xdr:cNvPr id="2" name="Tekstiruutu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E0E135-4480-43EB-9722-6E73ACD71803}"/>
            </a:ext>
          </a:extLst>
        </xdr:cNvPr>
        <xdr:cNvSpPr txBox="1"/>
      </xdr:nvSpPr>
      <xdr:spPr>
        <a:xfrm>
          <a:off x="10857754" y="733857"/>
          <a:ext cx="2842932" cy="576111"/>
        </a:xfrm>
        <a:prstGeom prst="rect">
          <a:avLst/>
        </a:prstGeom>
        <a:solidFill>
          <a:srgbClr val="FFFF00"/>
        </a:solidFill>
        <a:ln w="9525" cmpd="sng">
          <a:solidFill>
            <a:schemeClr val="accent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1200"/>
            <a:t>Katso taulukon täyttöohje video:</a:t>
          </a:r>
        </a:p>
        <a:p>
          <a:pPr algn="ctr"/>
          <a:r>
            <a:rPr lang="fi-FI" sz="1200" u="sng">
              <a:solidFill>
                <a:schemeClr val="accent1"/>
              </a:solidFill>
            </a:rPr>
            <a:t>Linkki videoon</a:t>
          </a:r>
        </a:p>
      </xdr:txBody>
    </xdr:sp>
    <xdr:clientData/>
  </xdr:twoCellAnchor>
  <xdr:twoCellAnchor editAs="oneCell">
    <xdr:from>
      <xdr:col>5</xdr:col>
      <xdr:colOff>804850</xdr:colOff>
      <xdr:row>0</xdr:row>
      <xdr:rowOff>283783</xdr:rowOff>
    </xdr:from>
    <xdr:to>
      <xdr:col>5</xdr:col>
      <xdr:colOff>1763994</xdr:colOff>
      <xdr:row>2</xdr:row>
      <xdr:rowOff>140634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BAE9F68-51EA-4EB1-B3B2-7A436D8CA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8250" y="283783"/>
          <a:ext cx="955969" cy="323576"/>
        </a:xfrm>
        <a:prstGeom prst="rect">
          <a:avLst/>
        </a:prstGeom>
      </xdr:spPr>
    </xdr:pic>
    <xdr:clientData/>
  </xdr:twoCellAnchor>
  <xdr:twoCellAnchor>
    <xdr:from>
      <xdr:col>4</xdr:col>
      <xdr:colOff>68470</xdr:colOff>
      <xdr:row>10</xdr:row>
      <xdr:rowOff>126440</xdr:rowOff>
    </xdr:from>
    <xdr:to>
      <xdr:col>7</xdr:col>
      <xdr:colOff>470647</xdr:colOff>
      <xdr:row>14</xdr:row>
      <xdr:rowOff>121654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F6689BCF-4D64-4F02-9FC6-798C14F6E586}"/>
            </a:ext>
          </a:extLst>
        </xdr:cNvPr>
        <xdr:cNvSpPr txBox="1"/>
      </xdr:nvSpPr>
      <xdr:spPr>
        <a:xfrm>
          <a:off x="9523620" y="2145740"/>
          <a:ext cx="4764627" cy="731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Jos koontilomakkeissa pitkä teksti menee solun reunan yli, niin valitse valintanauhalta</a:t>
          </a:r>
        </a:p>
        <a:p>
          <a:r>
            <a:rPr lang="fi-FI" sz="1100" b="1"/>
            <a:t>Aloitus</a:t>
          </a:r>
          <a:r>
            <a:rPr lang="fi-FI" sz="1100" b="1" baseline="0"/>
            <a:t> -&gt; Rivitä teksti</a:t>
          </a:r>
          <a:endParaRPr lang="fi-FI" sz="1100" b="1"/>
        </a:p>
      </xdr:txBody>
    </xdr:sp>
    <xdr:clientData/>
  </xdr:twoCellAnchor>
  <xdr:twoCellAnchor>
    <xdr:from>
      <xdr:col>0</xdr:col>
      <xdr:colOff>59530</xdr:colOff>
      <xdr:row>1</xdr:row>
      <xdr:rowOff>179388</xdr:rowOff>
    </xdr:from>
    <xdr:to>
      <xdr:col>1</xdr:col>
      <xdr:colOff>3552825</xdr:colOff>
      <xdr:row>3</xdr:row>
      <xdr:rowOff>114300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9A489AA9-8E5C-4CFD-95F6-79D713F9D876}"/>
            </a:ext>
          </a:extLst>
        </xdr:cNvPr>
        <xdr:cNvSpPr txBox="1"/>
      </xdr:nvSpPr>
      <xdr:spPr>
        <a:xfrm>
          <a:off x="59530" y="515938"/>
          <a:ext cx="3607595" cy="3032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i-FI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Lataa Excel työkirja omalle koneellesi.  </a:t>
          </a:r>
          <a:endParaRPr lang="fi-FI" sz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1258384</xdr:colOff>
      <xdr:row>3</xdr:row>
      <xdr:rowOff>49764</xdr:rowOff>
    </xdr:from>
    <xdr:to>
      <xdr:col>3</xdr:col>
      <xdr:colOff>1639403</xdr:colOff>
      <xdr:row>5</xdr:row>
      <xdr:rowOff>48988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2F0A2A98-BCD7-47D5-8F90-83C19A911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94184" y="754614"/>
          <a:ext cx="381019" cy="357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</xdr:col>
      <xdr:colOff>170394</xdr:colOff>
      <xdr:row>24</xdr:row>
      <xdr:rowOff>5744</xdr:rowOff>
    </xdr:from>
    <xdr:to>
      <xdr:col>1</xdr:col>
      <xdr:colOff>2868084</xdr:colOff>
      <xdr:row>26</xdr:row>
      <xdr:rowOff>117020</xdr:rowOff>
    </xdr:to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6B89C5D6-DBF2-466F-B538-A37860094CB6}"/>
            </a:ext>
          </a:extLst>
        </xdr:cNvPr>
        <xdr:cNvSpPr txBox="1"/>
      </xdr:nvSpPr>
      <xdr:spPr>
        <a:xfrm>
          <a:off x="284694" y="4761894"/>
          <a:ext cx="2697690" cy="479576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Hankkeen yleistiedot</a:t>
          </a:r>
        </a:p>
      </xdr:txBody>
    </xdr:sp>
    <xdr:clientData/>
  </xdr:twoCellAnchor>
  <xdr:twoCellAnchor>
    <xdr:from>
      <xdr:col>1</xdr:col>
      <xdr:colOff>114299</xdr:colOff>
      <xdr:row>11</xdr:row>
      <xdr:rowOff>53976</xdr:rowOff>
    </xdr:from>
    <xdr:to>
      <xdr:col>3</xdr:col>
      <xdr:colOff>1835149</xdr:colOff>
      <xdr:row>19</xdr:row>
      <xdr:rowOff>123826</xdr:rowOff>
    </xdr:to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7D4A0B54-F9C6-4F66-B1C7-887996423695}"/>
            </a:ext>
          </a:extLst>
        </xdr:cNvPr>
        <xdr:cNvSpPr txBox="1"/>
      </xdr:nvSpPr>
      <xdr:spPr>
        <a:xfrm>
          <a:off x="228599" y="2257426"/>
          <a:ext cx="8642350" cy="154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Tässä työkirjassa on ohjeen lisäksi neljä taulukkoa, jotka koostuvat täytettävistä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taulukoista ja niistä johdetuista koonneista. Koontilomakkeita voi vain tulostaa tai tallentaa omaksi tiedoksi.</a:t>
          </a:r>
          <a:endParaRPr lang="fi-FI">
            <a:effectLst/>
          </a:endParaRP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Laskentataulukolla voit tehdä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kustannusarvion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tehdä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rakennusselostuksen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Taulukon alareunaan syntyy näistä tiedoista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rahoitussuunnitelma.</a:t>
          </a:r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effectLst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Kustannukset syntyvät rakentamiseen tarvittavista  materiaalien määristä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hinnoista ja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mahdollisista urakoista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Kustannusarvion tekijän tulee olla rakennusalan asiantuntija.</a:t>
          </a:r>
          <a:endParaRPr lang="fi-FI" sz="1100" b="1" baseline="0"/>
        </a:p>
        <a:p>
          <a:endParaRPr lang="fi-FI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effectLst/>
          </a:endParaRPr>
        </a:p>
        <a:p>
          <a:endParaRPr lang="fi-FI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</xdr:col>
      <xdr:colOff>287867</xdr:colOff>
      <xdr:row>6</xdr:row>
      <xdr:rowOff>87842</xdr:rowOff>
    </xdr:from>
    <xdr:to>
      <xdr:col>1</xdr:col>
      <xdr:colOff>2392999</xdr:colOff>
      <xdr:row>10</xdr:row>
      <xdr:rowOff>2978</xdr:rowOff>
    </xdr:to>
    <xdr:grpSp>
      <xdr:nvGrpSpPr>
        <xdr:cNvPr id="9" name="Ryhmä 8">
          <a:extLst>
            <a:ext uri="{FF2B5EF4-FFF2-40B4-BE49-F238E27FC236}">
              <a16:creationId xmlns:a16="http://schemas.microsoft.com/office/drawing/2014/main" id="{C8900C3E-FAB9-48D8-9203-3A79B52F9562}"/>
            </a:ext>
          </a:extLst>
        </xdr:cNvPr>
        <xdr:cNvGrpSpPr/>
      </xdr:nvGrpSpPr>
      <xdr:grpSpPr>
        <a:xfrm>
          <a:off x="402167" y="1352762"/>
          <a:ext cx="2105132" cy="661896"/>
          <a:chOff x="290523" y="10233237"/>
          <a:chExt cx="2105132" cy="633745"/>
        </a:xfrm>
      </xdr:grpSpPr>
      <xdr:pic>
        <xdr:nvPicPr>
          <xdr:cNvPr id="10" name="Kuva 9" descr="Kuva, joka sisältää kohteen teksti, kuvakaappaus, Fontti, viiva&#10;&#10;Kuvaus luotu automaattisesti">
            <a:extLst>
              <a:ext uri="{FF2B5EF4-FFF2-40B4-BE49-F238E27FC236}">
                <a16:creationId xmlns:a16="http://schemas.microsoft.com/office/drawing/2014/main" id="{2F4A6EA8-0428-4A71-579C-A0E8BC190F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90523" y="10283666"/>
            <a:ext cx="2105132" cy="583316"/>
          </a:xfrm>
          <a:prstGeom prst="rect">
            <a:avLst/>
          </a:prstGeom>
          <a:ln>
            <a:solidFill>
              <a:schemeClr val="accent1"/>
            </a:solidFill>
          </a:ln>
        </xdr:spPr>
      </xdr:pic>
      <xdr:sp macro="" textlink="">
        <xdr:nvSpPr>
          <xdr:cNvPr id="11" name="Ellipsi 10">
            <a:extLst>
              <a:ext uri="{FF2B5EF4-FFF2-40B4-BE49-F238E27FC236}">
                <a16:creationId xmlns:a16="http://schemas.microsoft.com/office/drawing/2014/main" id="{04DCCD1A-9B00-7E07-F214-08810DCF0371}"/>
              </a:ext>
            </a:extLst>
          </xdr:cNvPr>
          <xdr:cNvSpPr/>
        </xdr:nvSpPr>
        <xdr:spPr>
          <a:xfrm>
            <a:off x="805003" y="10233237"/>
            <a:ext cx="429243" cy="401996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i-FI" sz="1100"/>
          </a:p>
        </xdr:txBody>
      </xdr:sp>
    </xdr:grpSp>
    <xdr:clientData/>
  </xdr:twoCellAnchor>
  <xdr:twoCellAnchor>
    <xdr:from>
      <xdr:col>1</xdr:col>
      <xdr:colOff>2298700</xdr:colOff>
      <xdr:row>7</xdr:row>
      <xdr:rowOff>25401</xdr:rowOff>
    </xdr:from>
    <xdr:to>
      <xdr:col>3</xdr:col>
      <xdr:colOff>1104901</xdr:colOff>
      <xdr:row>9</xdr:row>
      <xdr:rowOff>57150</xdr:rowOff>
    </xdr:to>
    <xdr:sp macro="" textlink="">
      <xdr:nvSpPr>
        <xdr:cNvPr id="12" name="Tekstiruutu 11">
          <a:extLst>
            <a:ext uri="{FF2B5EF4-FFF2-40B4-BE49-F238E27FC236}">
              <a16:creationId xmlns:a16="http://schemas.microsoft.com/office/drawing/2014/main" id="{CCD048A6-74C1-49A8-971D-C840295EA077}"/>
            </a:ext>
          </a:extLst>
        </xdr:cNvPr>
        <xdr:cNvSpPr txBox="1"/>
      </xdr:nvSpPr>
      <xdr:spPr>
        <a:xfrm>
          <a:off x="2413000" y="1492251"/>
          <a:ext cx="5727701" cy="400049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0"/>
            <a:t>Jos solussa on </a:t>
          </a:r>
          <a:r>
            <a:rPr lang="fi-FI" sz="1100" b="1"/>
            <a:t>punainen kulma</a:t>
          </a:r>
          <a:r>
            <a:rPr lang="fi-FI" sz="1100" b="0"/>
            <a:t>, saat siitä lisää ohjeita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viemällä</a:t>
          </a:r>
          <a:r>
            <a:rPr lang="fi-FI" sz="1100" b="0" baseline="0"/>
            <a:t> hiiren osoittimen solun päälle.</a:t>
          </a:r>
          <a:endParaRPr lang="fi-FI" sz="1100" b="0"/>
        </a:p>
      </xdr:txBody>
    </xdr:sp>
    <xdr:clientData/>
  </xdr:twoCellAnchor>
  <xdr:twoCellAnchor editAs="oneCell">
    <xdr:from>
      <xdr:col>1</xdr:col>
      <xdr:colOff>382058</xdr:colOff>
      <xdr:row>7</xdr:row>
      <xdr:rowOff>104775</xdr:rowOff>
    </xdr:from>
    <xdr:to>
      <xdr:col>1</xdr:col>
      <xdr:colOff>601243</xdr:colOff>
      <xdr:row>8</xdr:row>
      <xdr:rowOff>140630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3C50276C-BCF9-4DDC-9AB8-5968282C9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6358" y="1571625"/>
          <a:ext cx="219185" cy="220005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112</xdr:row>
      <xdr:rowOff>131123</xdr:rowOff>
    </xdr:from>
    <xdr:to>
      <xdr:col>1</xdr:col>
      <xdr:colOff>4491565</xdr:colOff>
      <xdr:row>115</xdr:row>
      <xdr:rowOff>28657</xdr:rowOff>
    </xdr:to>
    <xdr:sp macro="" textlink="">
      <xdr:nvSpPr>
        <xdr:cNvPr id="14" name="Tekstiruutu 13">
          <a:extLst>
            <a:ext uri="{FF2B5EF4-FFF2-40B4-BE49-F238E27FC236}">
              <a16:creationId xmlns:a16="http://schemas.microsoft.com/office/drawing/2014/main" id="{EE881001-7CC2-4615-BEFA-440787959AA0}"/>
            </a:ext>
          </a:extLst>
        </xdr:cNvPr>
        <xdr:cNvSpPr txBox="1"/>
      </xdr:nvSpPr>
      <xdr:spPr>
        <a:xfrm>
          <a:off x="171449" y="21308373"/>
          <a:ext cx="4434416" cy="449984"/>
        </a:xfrm>
        <a:prstGeom prst="rect">
          <a:avLst/>
        </a:prstGeom>
        <a:solidFill>
          <a:srgbClr val="FFFF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Kustannusarvion koonti</a:t>
          </a:r>
        </a:p>
      </xdr:txBody>
    </xdr:sp>
    <xdr:clientData/>
  </xdr:twoCellAnchor>
  <xdr:twoCellAnchor>
    <xdr:from>
      <xdr:col>3</xdr:col>
      <xdr:colOff>1344003</xdr:colOff>
      <xdr:row>91</xdr:row>
      <xdr:rowOff>151205</xdr:rowOff>
    </xdr:from>
    <xdr:to>
      <xdr:col>7</xdr:col>
      <xdr:colOff>236312</xdr:colOff>
      <xdr:row>104</xdr:row>
      <xdr:rowOff>152852</xdr:rowOff>
    </xdr:to>
    <xdr:sp macro="" textlink="">
      <xdr:nvSpPr>
        <xdr:cNvPr id="15" name="Tekstiruutu 14">
          <a:extLst>
            <a:ext uri="{FF2B5EF4-FFF2-40B4-BE49-F238E27FC236}">
              <a16:creationId xmlns:a16="http://schemas.microsoft.com/office/drawing/2014/main" id="{F8F604A6-69A8-4B52-8749-3F1EDC6E4DBD}"/>
            </a:ext>
          </a:extLst>
        </xdr:cNvPr>
        <xdr:cNvSpPr txBox="1"/>
      </xdr:nvSpPr>
      <xdr:spPr>
        <a:xfrm>
          <a:off x="8379803" y="17258105"/>
          <a:ext cx="5674109" cy="2395597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>
            <a:effectLst/>
          </a:endParaRPr>
        </a:p>
        <a:p>
          <a:r>
            <a:rPr lang="fi-FI" sz="1100"/>
            <a:t>Rakennusselostus on samassa taulukossa</a:t>
          </a:r>
          <a:r>
            <a:rPr lang="fi-FI" sz="1100" baseline="0"/>
            <a:t> </a:t>
          </a:r>
          <a:r>
            <a:rPr lang="fi-FI" sz="1100"/>
            <a:t>kustannusarviolomakkeen kanssa.</a:t>
          </a:r>
          <a:r>
            <a:rPr lang="fi-FI" sz="1100" baseline="0"/>
            <a:t> Se </a:t>
          </a:r>
          <a:r>
            <a:rPr lang="fi-FI" sz="1100"/>
            <a:t>laaditaan jokaista rakennuskohdetta varten yksilöllisesti.  </a:t>
          </a:r>
        </a:p>
        <a:p>
          <a:endParaRPr lang="fi-FI" sz="1100" b="1" baseline="0"/>
        </a:p>
        <a:p>
          <a:r>
            <a:rPr lang="fi-FI" sz="1100" b="1"/>
            <a:t>Rakennusselostuksessa kuvataan</a:t>
          </a:r>
          <a:r>
            <a:rPr lang="fi-FI" sz="1100" b="1" baseline="0"/>
            <a:t> rakennettavaksi aiottua rakennusta ja rakennushankkeen lopputulosta. Siinä kuvataan esimerkiksi työtavat, rakentamisessa käytettävät </a:t>
          </a:r>
          <a:r>
            <a:rPr lang="fi-FI" sz="1100" b="1"/>
            <a:t>materiaalit, mitat, pintakäsittelyt,</a:t>
          </a:r>
          <a:r>
            <a:rPr lang="fi-FI" sz="1100" b="1" baseline="0"/>
            <a:t> </a:t>
          </a:r>
          <a:r>
            <a:rPr lang="fi-FI" sz="1100" b="1"/>
            <a:t>rakentamistapa, lämmitys-, ilmanvaihto- ja jäähdytysjärjestelmät sekä niiden laitteet ja säätölaitteet.</a:t>
          </a:r>
        </a:p>
        <a:p>
          <a:endParaRPr lang="fi-FI" sz="1100" baseline="0"/>
        </a:p>
        <a:p>
          <a:r>
            <a:rPr lang="fi-FI" sz="1100" baseline="0"/>
            <a:t>Rakennusselostus tehdään niin tarkaksi, että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kaikki hankkeen laatija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rahoittaja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ymmärtävät  sisällön ja toteutuksen.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/>
        </a:p>
        <a:p>
          <a:endParaRPr lang="fi-FI" sz="1100"/>
        </a:p>
      </xdr:txBody>
    </xdr:sp>
    <xdr:clientData/>
  </xdr:twoCellAnchor>
  <xdr:twoCellAnchor>
    <xdr:from>
      <xdr:col>1</xdr:col>
      <xdr:colOff>84836</xdr:colOff>
      <xdr:row>82</xdr:row>
      <xdr:rowOff>97503</xdr:rowOff>
    </xdr:from>
    <xdr:to>
      <xdr:col>3</xdr:col>
      <xdr:colOff>50560</xdr:colOff>
      <xdr:row>98</xdr:row>
      <xdr:rowOff>101972</xdr:rowOff>
    </xdr:to>
    <xdr:sp macro="" textlink="">
      <xdr:nvSpPr>
        <xdr:cNvPr id="16" name="Tekstiruutu 15">
          <a:extLst>
            <a:ext uri="{FF2B5EF4-FFF2-40B4-BE49-F238E27FC236}">
              <a16:creationId xmlns:a16="http://schemas.microsoft.com/office/drawing/2014/main" id="{E6B10509-92A8-468D-8011-4C9FA27EFC01}"/>
            </a:ext>
          </a:extLst>
        </xdr:cNvPr>
        <xdr:cNvSpPr txBox="1"/>
      </xdr:nvSpPr>
      <xdr:spPr>
        <a:xfrm>
          <a:off x="199136" y="15547053"/>
          <a:ext cx="6887224" cy="2950869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Kirjaa kustannusarvio</a:t>
          </a:r>
          <a:r>
            <a:rPr lang="fi-FI" sz="1100" baseline="0"/>
            <a:t> lomakkeeseen kustannuksia</a:t>
          </a:r>
          <a:r>
            <a:rPr lang="fi-FI" sz="1100"/>
            <a:t> tarvittaviin kohtiin:</a:t>
          </a:r>
        </a:p>
        <a:p>
          <a:r>
            <a:rPr lang="fi-FI" sz="1100" b="1"/>
            <a:t>- Selite </a:t>
          </a:r>
          <a:r>
            <a:rPr lang="fi-FI" sz="1100" b="0"/>
            <a:t>(</a:t>
          </a:r>
          <a:r>
            <a:rPr lang="fi-FI" sz="1100"/>
            <a:t>Kirjoita mistä materiaalista on kyse. Esim. Murske 0-16 mm,</a:t>
          </a:r>
          <a:r>
            <a:rPr lang="fi-FI" sz="1100" baseline="0"/>
            <a:t> </a:t>
          </a:r>
          <a:r>
            <a:rPr lang="fi-FI" sz="1100"/>
            <a:t>Runkopuutavara mitallistettu 58x98 mm)</a:t>
          </a:r>
        </a:p>
        <a:p>
          <a:r>
            <a:rPr lang="fi-FI" sz="1100" b="1"/>
            <a:t>- Määrä</a:t>
          </a:r>
          <a:r>
            <a:rPr lang="fi-FI" sz="1100" b="0" baseline="0"/>
            <a:t> (Kirjoita hankittavan materiaalin määrä</a:t>
          </a:r>
        </a:p>
        <a:p>
          <a:r>
            <a:rPr lang="fi-FI" sz="1100" b="1"/>
            <a:t>- Yksikkö</a:t>
          </a:r>
          <a:r>
            <a:rPr lang="fi-FI" sz="1100"/>
            <a:t> (Valitse avautuvasta valikosta oikea yksikkö) </a:t>
          </a:r>
        </a:p>
        <a:p>
          <a:r>
            <a:rPr lang="fi-FI" sz="1100" b="1"/>
            <a:t>- á hinta €  </a:t>
          </a:r>
          <a:r>
            <a:rPr lang="fi-FI" sz="1100" b="0"/>
            <a:t>(Kirjoita hankittavan</a:t>
          </a:r>
          <a:r>
            <a:rPr lang="fi-FI" sz="1100" b="0" baseline="0"/>
            <a:t> tuotteen á hinta)</a:t>
          </a:r>
        </a:p>
        <a:p>
          <a:r>
            <a:rPr lang="fi-FI" sz="1100" b="0"/>
            <a:t>- Muista merkitä onko</a:t>
          </a:r>
          <a:r>
            <a:rPr lang="fi-FI" sz="1100" b="0" baseline="0"/>
            <a:t> hinnoissa ALV mukana vai ei. Jos käytät viitekustannuksia, niin ne ovat alvittomia.</a:t>
          </a:r>
          <a:endParaRPr lang="fi-FI" sz="1100" b="0"/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 kohteesta on pyydetty tarjouksia, niin täytä hintavertailun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perusteella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valitun urakoitsijan antama hinta kohtaan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Urakkahinta</a:t>
          </a:r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Joskus urakkaa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 tarjota vaan urakoitsija tarjoaa työn tuntihinnalla, kirjaa tämä kohtaan </a:t>
          </a:r>
          <a:r>
            <a:rPr lang="fi-FI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Tuntityönä tehdyt tunnit ja tuntiveloitushinta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Taulukko laskee materiaalit ja urakat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sekä tekee niistä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rahoitussuunnitelman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taulukon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alaosaan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                                              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/>
        </a:p>
      </xdr:txBody>
    </xdr:sp>
    <xdr:clientData/>
  </xdr:twoCellAnchor>
  <xdr:twoCellAnchor editAs="oneCell">
    <xdr:from>
      <xdr:col>1</xdr:col>
      <xdr:colOff>47974</xdr:colOff>
      <xdr:row>140</xdr:row>
      <xdr:rowOff>28689</xdr:rowOff>
    </xdr:from>
    <xdr:to>
      <xdr:col>2</xdr:col>
      <xdr:colOff>1018553</xdr:colOff>
      <xdr:row>142</xdr:row>
      <xdr:rowOff>39437</xdr:rowOff>
    </xdr:to>
    <xdr:pic>
      <xdr:nvPicPr>
        <xdr:cNvPr id="17" name="Kuva 16">
          <a:extLst>
            <a:ext uri="{FF2B5EF4-FFF2-40B4-BE49-F238E27FC236}">
              <a16:creationId xmlns:a16="http://schemas.microsoft.com/office/drawing/2014/main" id="{9AF18CAE-36F1-476E-8888-904D414FB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32549"/>
        <a:stretch/>
      </xdr:blipFill>
      <xdr:spPr>
        <a:xfrm>
          <a:off x="162274" y="26508189"/>
          <a:ext cx="5828329" cy="375873"/>
        </a:xfrm>
        <a:prstGeom prst="rect">
          <a:avLst/>
        </a:prstGeom>
      </xdr:spPr>
    </xdr:pic>
    <xdr:clientData/>
  </xdr:twoCellAnchor>
  <xdr:twoCellAnchor>
    <xdr:from>
      <xdr:col>1</xdr:col>
      <xdr:colOff>1611316</xdr:colOff>
      <xdr:row>42</xdr:row>
      <xdr:rowOff>56832</xdr:rowOff>
    </xdr:from>
    <xdr:to>
      <xdr:col>1</xdr:col>
      <xdr:colOff>4138942</xdr:colOff>
      <xdr:row>44</xdr:row>
      <xdr:rowOff>76780</xdr:rowOff>
    </xdr:to>
    <xdr:sp macro="" textlink="">
      <xdr:nvSpPr>
        <xdr:cNvPr id="18" name="Nuoli: Kaareva ylös 17">
          <a:extLst>
            <a:ext uri="{FF2B5EF4-FFF2-40B4-BE49-F238E27FC236}">
              <a16:creationId xmlns:a16="http://schemas.microsoft.com/office/drawing/2014/main" id="{99603E97-4E01-4E10-A4F4-92A724006086}"/>
            </a:ext>
          </a:extLst>
        </xdr:cNvPr>
        <xdr:cNvSpPr/>
      </xdr:nvSpPr>
      <xdr:spPr>
        <a:xfrm>
          <a:off x="1725616" y="8140382"/>
          <a:ext cx="2527626" cy="388248"/>
        </a:xfrm>
        <a:prstGeom prst="curved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142876</xdr:colOff>
      <xdr:row>116</xdr:row>
      <xdr:rowOff>17901</xdr:rowOff>
    </xdr:from>
    <xdr:to>
      <xdr:col>7</xdr:col>
      <xdr:colOff>468994</xdr:colOff>
      <xdr:row>138</xdr:row>
      <xdr:rowOff>31749</xdr:rowOff>
    </xdr:to>
    <xdr:sp macro="" textlink="">
      <xdr:nvSpPr>
        <xdr:cNvPr id="19" name="Tekstiruutu 18">
          <a:extLst>
            <a:ext uri="{FF2B5EF4-FFF2-40B4-BE49-F238E27FC236}">
              <a16:creationId xmlns:a16="http://schemas.microsoft.com/office/drawing/2014/main" id="{3665401F-BA99-43F3-8559-F4B58A4DAB92}"/>
            </a:ext>
          </a:extLst>
        </xdr:cNvPr>
        <xdr:cNvSpPr txBox="1"/>
      </xdr:nvSpPr>
      <xdr:spPr>
        <a:xfrm>
          <a:off x="9601201" y="21592026"/>
          <a:ext cx="4688568" cy="4090548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Koontitaulukot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tuovat tiedot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Hankkeen tiedot 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sekä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Kustannusarvio | Rakennusselostus </a:t>
          </a: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välilehdestä.</a:t>
          </a:r>
          <a:endParaRPr lang="fi-FI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Näitä taulukoita ei voi muokata. Ne voi vain tallentaa tai tulostaa.</a:t>
          </a:r>
        </a:p>
        <a:p>
          <a:pPr eaLnBrk="1" fontAlgn="auto" latinLnBrk="0" hangingPunct="1"/>
          <a:endParaRPr lang="fi-FI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 sinulla on Adobe Acrobat ohjelmisto, voit tallentaa  jokaisen koontitaulukon erikseen valitsemalla </a:t>
          </a:r>
        </a:p>
        <a:p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Tiedosto -&gt; Tallenna Adobe -PDF tiedostona.</a:t>
          </a:r>
        </a:p>
        <a:p>
          <a:endParaRPr lang="fi-FI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 sinulla ei ole Adoben ohjelmistoa, niin voit Tallentaa taulukon tulostuksen kautta  .pdf 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formaattiin seuraavasti</a:t>
          </a:r>
          <a:r>
            <a:rPr lang="fi-FI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Valitse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Tiedosto</a:t>
          </a:r>
          <a:r>
            <a:rPr lang="fi-FI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Tulosta</a:t>
          </a:r>
          <a:r>
            <a:rPr lang="fi-FI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-&gt; valitse tulostimeksi 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Microsoft Print to PDF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-&gt; Valitse </a:t>
          </a:r>
          <a:r>
            <a:rPr lang="fi-FI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Tulosta </a:t>
          </a:r>
          <a:r>
            <a:rPr lang="fi-FI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(Tulostusta ei tapahdu, vaan seuravaksi ohjelma kysyy mihin kansioon .pdf tulostus tehdään). -&gt; Valitaan kansio (tai luodaan uusi) ja annetaan tiedostolle nimi.</a:t>
          </a:r>
          <a:endParaRPr lang="fi-FI" b="0">
            <a:effectLst/>
          </a:endParaRPr>
        </a:p>
        <a:p>
          <a:endParaRPr lang="fi-FI" sz="1100" i="1" baseline="0"/>
        </a:p>
        <a:p>
          <a:r>
            <a:rPr lang="fi-FI" sz="1100" i="0"/>
            <a:t>Vie</a:t>
          </a:r>
          <a:r>
            <a:rPr lang="fi-FI" sz="1100" i="0" baseline="0"/>
            <a:t> koontilomakkeista tallennetut .pdf tiedostot Hyrrään liitteiksi.</a:t>
          </a:r>
          <a:endParaRPr lang="fi-FI" sz="1100" i="0"/>
        </a:p>
      </xdr:txBody>
    </xdr:sp>
    <xdr:clientData/>
  </xdr:twoCellAnchor>
  <xdr:twoCellAnchor>
    <xdr:from>
      <xdr:col>1</xdr:col>
      <xdr:colOff>77693</xdr:colOff>
      <xdr:row>147</xdr:row>
      <xdr:rowOff>163058</xdr:rowOff>
    </xdr:from>
    <xdr:to>
      <xdr:col>1</xdr:col>
      <xdr:colOff>4533276</xdr:colOff>
      <xdr:row>150</xdr:row>
      <xdr:rowOff>86905</xdr:rowOff>
    </xdr:to>
    <xdr:sp macro="" textlink="">
      <xdr:nvSpPr>
        <xdr:cNvPr id="20" name="Tekstiruutu 19">
          <a:extLst>
            <a:ext uri="{FF2B5EF4-FFF2-40B4-BE49-F238E27FC236}">
              <a16:creationId xmlns:a16="http://schemas.microsoft.com/office/drawing/2014/main" id="{68DAC53B-1704-4643-B18D-059CF9A629AD}"/>
            </a:ext>
          </a:extLst>
        </xdr:cNvPr>
        <xdr:cNvSpPr txBox="1"/>
      </xdr:nvSpPr>
      <xdr:spPr>
        <a:xfrm>
          <a:off x="191993" y="27931608"/>
          <a:ext cx="4455583" cy="476297"/>
        </a:xfrm>
        <a:prstGeom prst="rect">
          <a:avLst/>
        </a:prstGeom>
        <a:solidFill>
          <a:srgbClr val="FFFF0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Rakennusselostus koonti</a:t>
          </a:r>
        </a:p>
      </xdr:txBody>
    </xdr:sp>
    <xdr:clientData/>
  </xdr:twoCellAnchor>
  <xdr:twoCellAnchor editAs="oneCell">
    <xdr:from>
      <xdr:col>1</xdr:col>
      <xdr:colOff>40416</xdr:colOff>
      <xdr:row>172</xdr:row>
      <xdr:rowOff>258502</xdr:rowOff>
    </xdr:from>
    <xdr:to>
      <xdr:col>3</xdr:col>
      <xdr:colOff>287525</xdr:colOff>
      <xdr:row>172</xdr:row>
      <xdr:rowOff>615950</xdr:rowOff>
    </xdr:to>
    <xdr:pic>
      <xdr:nvPicPr>
        <xdr:cNvPr id="21" name="Kuva 20">
          <a:extLst>
            <a:ext uri="{FF2B5EF4-FFF2-40B4-BE49-F238E27FC236}">
              <a16:creationId xmlns:a16="http://schemas.microsoft.com/office/drawing/2014/main" id="{A5CE2E9C-822C-4F3F-8CC1-D3FAE545C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716" y="32662552"/>
          <a:ext cx="7171784" cy="360623"/>
        </a:xfrm>
        <a:prstGeom prst="rect">
          <a:avLst/>
        </a:prstGeom>
      </xdr:spPr>
    </xdr:pic>
    <xdr:clientData/>
  </xdr:twoCellAnchor>
  <xdr:twoCellAnchor editAs="oneCell">
    <xdr:from>
      <xdr:col>4</xdr:col>
      <xdr:colOff>130033</xdr:colOff>
      <xdr:row>14</xdr:row>
      <xdr:rowOff>35051</xdr:rowOff>
    </xdr:from>
    <xdr:to>
      <xdr:col>7</xdr:col>
      <xdr:colOff>454760</xdr:colOff>
      <xdr:row>19</xdr:row>
      <xdr:rowOff>107339</xdr:rowOff>
    </xdr:to>
    <xdr:pic>
      <xdr:nvPicPr>
        <xdr:cNvPr id="22" name="Kuva 21">
          <a:extLst>
            <a:ext uri="{FF2B5EF4-FFF2-40B4-BE49-F238E27FC236}">
              <a16:creationId xmlns:a16="http://schemas.microsoft.com/office/drawing/2014/main" id="{3FA5E7E9-8D85-41CA-B8B8-565D3C902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85183" y="2790951"/>
          <a:ext cx="4690352" cy="97081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5</xdr:col>
      <xdr:colOff>2676991</xdr:colOff>
      <xdr:row>15</xdr:row>
      <xdr:rowOff>33938</xdr:rowOff>
    </xdr:from>
    <xdr:to>
      <xdr:col>7</xdr:col>
      <xdr:colOff>240903</xdr:colOff>
      <xdr:row>17</xdr:row>
      <xdr:rowOff>52743</xdr:rowOff>
    </xdr:to>
    <xdr:sp macro="" textlink="">
      <xdr:nvSpPr>
        <xdr:cNvPr id="23" name="Ellipsi 22">
          <a:extLst>
            <a:ext uri="{FF2B5EF4-FFF2-40B4-BE49-F238E27FC236}">
              <a16:creationId xmlns:a16="http://schemas.microsoft.com/office/drawing/2014/main" id="{FEA2548F-CA4B-41B1-AEB3-E223902A824F}"/>
            </a:ext>
          </a:extLst>
        </xdr:cNvPr>
        <xdr:cNvSpPr/>
      </xdr:nvSpPr>
      <xdr:spPr>
        <a:xfrm>
          <a:off x="13370391" y="2973988"/>
          <a:ext cx="688112" cy="3871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457117</xdr:colOff>
      <xdr:row>13</xdr:row>
      <xdr:rowOff>165671</xdr:rowOff>
    </xdr:from>
    <xdr:to>
      <xdr:col>4</xdr:col>
      <xdr:colOff>1127615</xdr:colOff>
      <xdr:row>16</xdr:row>
      <xdr:rowOff>2007</xdr:rowOff>
    </xdr:to>
    <xdr:sp macro="" textlink="">
      <xdr:nvSpPr>
        <xdr:cNvPr id="24" name="Ellipsi 23">
          <a:extLst>
            <a:ext uri="{FF2B5EF4-FFF2-40B4-BE49-F238E27FC236}">
              <a16:creationId xmlns:a16="http://schemas.microsoft.com/office/drawing/2014/main" id="{2BE029D5-E934-462C-B2F1-624C0BD98982}"/>
            </a:ext>
          </a:extLst>
        </xdr:cNvPr>
        <xdr:cNvSpPr/>
      </xdr:nvSpPr>
      <xdr:spPr>
        <a:xfrm flipH="1">
          <a:off x="9912267" y="2737421"/>
          <a:ext cx="670498" cy="388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3</xdr:col>
      <xdr:colOff>1362982</xdr:colOff>
      <xdr:row>82</xdr:row>
      <xdr:rowOff>97503</xdr:rowOff>
    </xdr:from>
    <xdr:to>
      <xdr:col>7</xdr:col>
      <xdr:colOff>39462</xdr:colOff>
      <xdr:row>92</xdr:row>
      <xdr:rowOff>103852</xdr:rowOff>
    </xdr:to>
    <xdr:sp macro="" textlink="">
      <xdr:nvSpPr>
        <xdr:cNvPr id="25" name="Tekstiruutu 24">
          <a:extLst>
            <a:ext uri="{FF2B5EF4-FFF2-40B4-BE49-F238E27FC236}">
              <a16:creationId xmlns:a16="http://schemas.microsoft.com/office/drawing/2014/main" id="{C8D66F9F-9518-4646-9A6F-5970FCDD78DA}"/>
            </a:ext>
          </a:extLst>
        </xdr:cNvPr>
        <xdr:cNvSpPr txBox="1"/>
      </xdr:nvSpPr>
      <xdr:spPr>
        <a:xfrm>
          <a:off x="8398782" y="15547053"/>
          <a:ext cx="5458280" cy="1847849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Kun kustannusarviolomakkeeseen syntyy kustannuksia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materiaalit ja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ostopalvelut osiosta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fi-FI" sz="1100"/>
        </a:p>
        <a:p>
          <a:r>
            <a:rPr lang="fi-FI" sz="1100" b="0" baseline="0"/>
            <a:t>niin</a:t>
          </a:r>
          <a:r>
            <a:rPr lang="fi-FI" sz="1100"/>
            <a:t>  </a:t>
          </a:r>
          <a:r>
            <a:rPr lang="fi-FI" sz="1100" b="1"/>
            <a:t>Rakennusselostus</a:t>
          </a:r>
          <a:r>
            <a:rPr lang="fi-FI" sz="1100"/>
            <a:t> kohtaan tulee teksti </a:t>
          </a:r>
          <a:r>
            <a:rPr lang="fi-FI" sz="1100" b="1">
              <a:solidFill>
                <a:srgbClr val="FF0000"/>
              </a:solidFill>
            </a:rPr>
            <a:t>Kirjoita tähän mitä tehdään</a:t>
          </a:r>
          <a:r>
            <a:rPr lang="fi-FI" sz="1100" b="1"/>
            <a:t>, johon kuvataan rakennustoimenpidettä.</a:t>
          </a:r>
        </a:p>
        <a:p>
          <a:endParaRPr lang="fi-FI" sz="1100"/>
        </a:p>
        <a:p>
          <a:r>
            <a:rPr lang="fi-FI" sz="1100"/>
            <a:t>Jos kustannuksia ei synny, solussa on teksti </a:t>
          </a:r>
          <a:r>
            <a:rPr lang="fi-FI" sz="1100" b="1">
              <a:solidFill>
                <a:srgbClr val="FF0000"/>
              </a:solidFill>
            </a:rPr>
            <a:t>Ei toimenpiteitä</a:t>
          </a:r>
        </a:p>
        <a:p>
          <a:endParaRPr lang="fi-FI" sz="1100"/>
        </a:p>
        <a:p>
          <a:r>
            <a:rPr lang="fi-FI" sz="1100"/>
            <a:t>Rakennuselostuksessa yksilöidään mitä kussakin kohdassa on tarkoitus tehdä. </a:t>
          </a:r>
        </a:p>
        <a:p>
          <a:r>
            <a:rPr lang="fi-FI" sz="1100"/>
            <a:t>Esim.: </a:t>
          </a:r>
          <a:r>
            <a:rPr lang="fi-FI" sz="1100" i="1"/>
            <a:t>Rakennuksen pilarianturat 8 kpl</a:t>
          </a:r>
          <a:r>
            <a:rPr lang="fi-FI" sz="1100" i="1" baseline="0"/>
            <a:t> 400 x 400 laudoitetaan, raudoitetaan harjateräksellä B500B ja valetaan lujuusluokan C20/25 betonilla.</a:t>
          </a:r>
        </a:p>
        <a:p>
          <a:endParaRPr lang="fi-FI" sz="1100" i="1"/>
        </a:p>
      </xdr:txBody>
    </xdr:sp>
    <xdr:clientData/>
  </xdr:twoCellAnchor>
  <xdr:twoCellAnchor>
    <xdr:from>
      <xdr:col>3</xdr:col>
      <xdr:colOff>1686919</xdr:colOff>
      <xdr:row>74</xdr:row>
      <xdr:rowOff>130401</xdr:rowOff>
    </xdr:from>
    <xdr:to>
      <xdr:col>5</xdr:col>
      <xdr:colOff>1145269</xdr:colOff>
      <xdr:row>81</xdr:row>
      <xdr:rowOff>136524</xdr:rowOff>
    </xdr:to>
    <xdr:sp macro="" textlink="">
      <xdr:nvSpPr>
        <xdr:cNvPr id="26" name="Tekstiruutu 25">
          <a:extLst>
            <a:ext uri="{FF2B5EF4-FFF2-40B4-BE49-F238E27FC236}">
              <a16:creationId xmlns:a16="http://schemas.microsoft.com/office/drawing/2014/main" id="{E7C1F827-C691-451E-8DF0-0263BC3A0A61}"/>
            </a:ext>
          </a:extLst>
        </xdr:cNvPr>
        <xdr:cNvSpPr txBox="1"/>
      </xdr:nvSpPr>
      <xdr:spPr>
        <a:xfrm>
          <a:off x="8722719" y="14106751"/>
          <a:ext cx="3115950" cy="1295173"/>
        </a:xfrm>
        <a:prstGeom prst="rect">
          <a:avLst/>
        </a:prstGeom>
        <a:ln>
          <a:noFill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Taulukko tekee </a:t>
          </a:r>
          <a:r>
            <a:rPr lang="fi-FI" sz="1100" b="1"/>
            <a:t>rahoitussuunnitelman</a:t>
          </a:r>
          <a:r>
            <a:rPr lang="fi-FI" sz="1100"/>
            <a:t> rahoittajan myöntämän</a:t>
          </a:r>
          <a:r>
            <a:rPr lang="fi-FI" sz="1100" baseline="0"/>
            <a:t> tukiprosentin </a:t>
          </a:r>
          <a:r>
            <a:rPr lang="fi-FI" sz="1100"/>
            <a:t>mukaan. </a:t>
          </a:r>
          <a:r>
            <a:rPr lang="fi-FI" sz="1100" b="1"/>
            <a:t>Tarkasta aina rahoittajalta myönnettävän tuen määrä! </a:t>
          </a:r>
          <a:r>
            <a:rPr lang="fi-FI" sz="1100" b="0"/>
            <a:t> Voit muuttaa</a:t>
          </a:r>
          <a:r>
            <a:rPr lang="fi-FI" sz="1100" b="0" baseline="0"/>
            <a:t> sen perusteella taulukkoon tukiprosentit.</a:t>
          </a:r>
          <a:endParaRPr lang="fi-FI" sz="1100" b="1"/>
        </a:p>
      </xdr:txBody>
    </xdr:sp>
    <xdr:clientData/>
  </xdr:twoCellAnchor>
  <xdr:twoCellAnchor>
    <xdr:from>
      <xdr:col>1</xdr:col>
      <xdr:colOff>3980294</xdr:colOff>
      <xdr:row>140</xdr:row>
      <xdr:rowOff>57102</xdr:rowOff>
    </xdr:from>
    <xdr:to>
      <xdr:col>2</xdr:col>
      <xdr:colOff>741202</xdr:colOff>
      <xdr:row>142</xdr:row>
      <xdr:rowOff>29594</xdr:rowOff>
    </xdr:to>
    <xdr:sp macro="" textlink="">
      <xdr:nvSpPr>
        <xdr:cNvPr id="27" name="Suorakulmio 26">
          <a:extLst>
            <a:ext uri="{FF2B5EF4-FFF2-40B4-BE49-F238E27FC236}">
              <a16:creationId xmlns:a16="http://schemas.microsoft.com/office/drawing/2014/main" id="{D6C271FF-0524-4F59-B8E8-A5E2567588AA}"/>
            </a:ext>
          </a:extLst>
        </xdr:cNvPr>
        <xdr:cNvSpPr/>
      </xdr:nvSpPr>
      <xdr:spPr>
        <a:xfrm>
          <a:off x="4094594" y="26536602"/>
          <a:ext cx="1605958" cy="340792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1326030</xdr:colOff>
      <xdr:row>27</xdr:row>
      <xdr:rowOff>134097</xdr:rowOff>
    </xdr:from>
    <xdr:to>
      <xdr:col>4</xdr:col>
      <xdr:colOff>543858</xdr:colOff>
      <xdr:row>32</xdr:row>
      <xdr:rowOff>115420</xdr:rowOff>
    </xdr:to>
    <xdr:sp macro="" textlink="">
      <xdr:nvSpPr>
        <xdr:cNvPr id="29" name="Tekstiruutu 28">
          <a:extLst>
            <a:ext uri="{FF2B5EF4-FFF2-40B4-BE49-F238E27FC236}">
              <a16:creationId xmlns:a16="http://schemas.microsoft.com/office/drawing/2014/main" id="{CBB9CD39-5999-4A35-B4FE-C4C6556A3935}"/>
            </a:ext>
          </a:extLst>
        </xdr:cNvPr>
        <xdr:cNvSpPr txBox="1"/>
      </xdr:nvSpPr>
      <xdr:spPr>
        <a:xfrm>
          <a:off x="6288555" y="5372847"/>
          <a:ext cx="3713628" cy="9052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Aloita taulukon täyttäminen tästä välilehdestä.</a:t>
          </a:r>
        </a:p>
        <a:p>
          <a:r>
            <a:rPr lang="fi-FI" sz="1100"/>
            <a:t>Tähän tulevat tiedot siirtyvät suoraan koontilomakkeisiin</a:t>
          </a:r>
        </a:p>
      </xdr:txBody>
    </xdr:sp>
    <xdr:clientData/>
  </xdr:twoCellAnchor>
  <xdr:twoCellAnchor editAs="oneCell">
    <xdr:from>
      <xdr:col>1</xdr:col>
      <xdr:colOff>166861</xdr:colOff>
      <xdr:row>40</xdr:row>
      <xdr:rowOff>152957</xdr:rowOff>
    </xdr:from>
    <xdr:to>
      <xdr:col>2</xdr:col>
      <xdr:colOff>896216</xdr:colOff>
      <xdr:row>42</xdr:row>
      <xdr:rowOff>26387</xdr:rowOff>
    </xdr:to>
    <xdr:pic>
      <xdr:nvPicPr>
        <xdr:cNvPr id="30" name="Kuva 29">
          <a:extLst>
            <a:ext uri="{FF2B5EF4-FFF2-40B4-BE49-F238E27FC236}">
              <a16:creationId xmlns:a16="http://schemas.microsoft.com/office/drawing/2014/main" id="{165D71CB-3B64-49D2-BFF2-9E80BE4E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161" y="7868207"/>
          <a:ext cx="5580755" cy="241730"/>
        </a:xfrm>
        <a:prstGeom prst="rect">
          <a:avLst/>
        </a:prstGeom>
      </xdr:spPr>
    </xdr:pic>
    <xdr:clientData/>
  </xdr:twoCellAnchor>
  <xdr:twoCellAnchor>
    <xdr:from>
      <xdr:col>1</xdr:col>
      <xdr:colOff>1355013</xdr:colOff>
      <xdr:row>42</xdr:row>
      <xdr:rowOff>28609</xdr:rowOff>
    </xdr:from>
    <xdr:to>
      <xdr:col>2</xdr:col>
      <xdr:colOff>73440</xdr:colOff>
      <xdr:row>44</xdr:row>
      <xdr:rowOff>170337</xdr:rowOff>
    </xdr:to>
    <xdr:sp macro="" textlink="">
      <xdr:nvSpPr>
        <xdr:cNvPr id="31" name="Nuoli: Kaareva ylös 30">
          <a:extLst>
            <a:ext uri="{FF2B5EF4-FFF2-40B4-BE49-F238E27FC236}">
              <a16:creationId xmlns:a16="http://schemas.microsoft.com/office/drawing/2014/main" id="{C75DECC2-C013-4077-9CE9-2E9F3CD45E1F}"/>
            </a:ext>
          </a:extLst>
        </xdr:cNvPr>
        <xdr:cNvSpPr/>
      </xdr:nvSpPr>
      <xdr:spPr>
        <a:xfrm>
          <a:off x="1469313" y="8112159"/>
          <a:ext cx="3563477" cy="510028"/>
        </a:xfrm>
        <a:prstGeom prst="curvedUp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894517</xdr:colOff>
      <xdr:row>172</xdr:row>
      <xdr:rowOff>292306</xdr:rowOff>
    </xdr:from>
    <xdr:to>
      <xdr:col>3</xdr:col>
      <xdr:colOff>231773</xdr:colOff>
      <xdr:row>172</xdr:row>
      <xdr:rowOff>572681</xdr:rowOff>
    </xdr:to>
    <xdr:sp macro="" textlink="">
      <xdr:nvSpPr>
        <xdr:cNvPr id="34" name="Suorakulmio 33">
          <a:extLst>
            <a:ext uri="{FF2B5EF4-FFF2-40B4-BE49-F238E27FC236}">
              <a16:creationId xmlns:a16="http://schemas.microsoft.com/office/drawing/2014/main" id="{3D1BD19F-7700-40F9-81A3-C0ACD192BA98}"/>
            </a:ext>
          </a:extLst>
        </xdr:cNvPr>
        <xdr:cNvSpPr/>
      </xdr:nvSpPr>
      <xdr:spPr>
        <a:xfrm>
          <a:off x="5857042" y="32696356"/>
          <a:ext cx="1413706" cy="2803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2</xdr:col>
      <xdr:colOff>679612</xdr:colOff>
      <xdr:row>73</xdr:row>
      <xdr:rowOff>0</xdr:rowOff>
    </xdr:from>
    <xdr:to>
      <xdr:col>3</xdr:col>
      <xdr:colOff>1551183</xdr:colOff>
      <xdr:row>77</xdr:row>
      <xdr:rowOff>6350</xdr:rowOff>
    </xdr:to>
    <xdr:pic>
      <xdr:nvPicPr>
        <xdr:cNvPr id="37" name="Kuva 36">
          <a:extLst>
            <a:ext uri="{FF2B5EF4-FFF2-40B4-BE49-F238E27FC236}">
              <a16:creationId xmlns:a16="http://schemas.microsoft.com/office/drawing/2014/main" id="{3096D939-2CEA-4A52-9CA4-FC2191D00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42137" y="13582650"/>
          <a:ext cx="2951196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1512416</xdr:colOff>
      <xdr:row>139</xdr:row>
      <xdr:rowOff>209550</xdr:rowOff>
    </xdr:from>
    <xdr:to>
      <xdr:col>3</xdr:col>
      <xdr:colOff>2295638</xdr:colOff>
      <xdr:row>143</xdr:row>
      <xdr:rowOff>142875</xdr:rowOff>
    </xdr:to>
    <xdr:pic>
      <xdr:nvPicPr>
        <xdr:cNvPr id="38" name="Kuva 37">
          <a:extLst>
            <a:ext uri="{FF2B5EF4-FFF2-40B4-BE49-F238E27FC236}">
              <a16:creationId xmlns:a16="http://schemas.microsoft.com/office/drawing/2014/main" id="{DFB8C32D-0952-4138-BAD3-6F01D9E5E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74941" y="26041350"/>
          <a:ext cx="2856497" cy="711200"/>
        </a:xfrm>
        <a:prstGeom prst="rect">
          <a:avLst/>
        </a:prstGeom>
      </xdr:spPr>
    </xdr:pic>
    <xdr:clientData/>
  </xdr:twoCellAnchor>
  <xdr:twoCellAnchor>
    <xdr:from>
      <xdr:col>1</xdr:col>
      <xdr:colOff>1725031</xdr:colOff>
      <xdr:row>64</xdr:row>
      <xdr:rowOff>37620</xdr:rowOff>
    </xdr:from>
    <xdr:to>
      <xdr:col>2</xdr:col>
      <xdr:colOff>866528</xdr:colOff>
      <xdr:row>66</xdr:row>
      <xdr:rowOff>131330</xdr:rowOff>
    </xdr:to>
    <xdr:sp macro="" textlink="">
      <xdr:nvSpPr>
        <xdr:cNvPr id="41" name="Tekstiruutu 40">
          <a:extLst>
            <a:ext uri="{FF2B5EF4-FFF2-40B4-BE49-F238E27FC236}">
              <a16:creationId xmlns:a16="http://schemas.microsoft.com/office/drawing/2014/main" id="{EEC99CB7-E3B3-49E9-BF76-D839F0438FFA}"/>
            </a:ext>
          </a:extLst>
        </xdr:cNvPr>
        <xdr:cNvSpPr txBox="1"/>
      </xdr:nvSpPr>
      <xdr:spPr>
        <a:xfrm>
          <a:off x="1839331" y="12172470"/>
          <a:ext cx="3986547" cy="462010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Kustannusarvio</a:t>
          </a:r>
          <a:r>
            <a:rPr lang="fi-FI" sz="1600" baseline="0"/>
            <a:t> ja rahoitussuunnitelma</a:t>
          </a:r>
          <a:endParaRPr lang="fi-FI" sz="1600"/>
        </a:p>
      </xdr:txBody>
    </xdr:sp>
    <xdr:clientData/>
  </xdr:twoCellAnchor>
  <xdr:twoCellAnchor>
    <xdr:from>
      <xdr:col>4</xdr:col>
      <xdr:colOff>379209</xdr:colOff>
      <xdr:row>64</xdr:row>
      <xdr:rowOff>37620</xdr:rowOff>
    </xdr:from>
    <xdr:to>
      <xdr:col>5</xdr:col>
      <xdr:colOff>1505176</xdr:colOff>
      <xdr:row>66</xdr:row>
      <xdr:rowOff>101468</xdr:rowOff>
    </xdr:to>
    <xdr:sp macro="" textlink="">
      <xdr:nvSpPr>
        <xdr:cNvPr id="42" name="Tekstiruutu 41">
          <a:extLst>
            <a:ext uri="{FF2B5EF4-FFF2-40B4-BE49-F238E27FC236}">
              <a16:creationId xmlns:a16="http://schemas.microsoft.com/office/drawing/2014/main" id="{3B92A305-1CD9-4056-B847-207236A040EA}"/>
            </a:ext>
          </a:extLst>
        </xdr:cNvPr>
        <xdr:cNvSpPr txBox="1"/>
      </xdr:nvSpPr>
      <xdr:spPr>
        <a:xfrm>
          <a:off x="9834359" y="12172470"/>
          <a:ext cx="2364217" cy="432148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600"/>
            <a:t>Rakennusselostus</a:t>
          </a:r>
        </a:p>
      </xdr:txBody>
    </xdr:sp>
    <xdr:clientData/>
  </xdr:twoCellAnchor>
  <xdr:oneCellAnchor>
    <xdr:from>
      <xdr:col>4</xdr:col>
      <xdr:colOff>1190625</xdr:colOff>
      <xdr:row>6</xdr:row>
      <xdr:rowOff>111125</xdr:rowOff>
    </xdr:from>
    <xdr:ext cx="3528658" cy="609013"/>
    <xdr:sp macro="" textlink="">
      <xdr:nvSpPr>
        <xdr:cNvPr id="43" name="Tekstiruutu 42">
          <a:extLst>
            <a:ext uri="{FF2B5EF4-FFF2-40B4-BE49-F238E27FC236}">
              <a16:creationId xmlns:a16="http://schemas.microsoft.com/office/drawing/2014/main" id="{6C6A2D79-3F76-402B-857E-4D39427A8D14}"/>
            </a:ext>
          </a:extLst>
        </xdr:cNvPr>
        <xdr:cNvSpPr txBox="1"/>
      </xdr:nvSpPr>
      <xdr:spPr>
        <a:xfrm>
          <a:off x="10645775" y="1381125"/>
          <a:ext cx="352865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Ohjevideo on tehty yhdistyksille</a:t>
          </a:r>
          <a:r>
            <a:rPr lang="fi-FI" sz="1100" baseline="0"/>
            <a:t> suunnattuun taulukkoon, </a:t>
          </a:r>
        </a:p>
        <a:p>
          <a:r>
            <a:rPr lang="fi-FI" sz="1100" baseline="0"/>
            <a:t>jossa on vastikkeetonta työtä, </a:t>
          </a:r>
        </a:p>
        <a:p>
          <a:r>
            <a:rPr lang="fi-FI" sz="1100" baseline="0"/>
            <a:t>mutta se käy soveltuvin osin myös tähän taulukkoon.</a:t>
          </a:r>
          <a:endParaRPr lang="fi-FI" sz="1100"/>
        </a:p>
      </xdr:txBody>
    </xdr:sp>
    <xdr:clientData/>
  </xdr:oneCellAnchor>
  <xdr:twoCellAnchor editAs="oneCell">
    <xdr:from>
      <xdr:col>1</xdr:col>
      <xdr:colOff>114300</xdr:colOff>
      <xdr:row>27</xdr:row>
      <xdr:rowOff>76200</xdr:rowOff>
    </xdr:from>
    <xdr:to>
      <xdr:col>2</xdr:col>
      <xdr:colOff>1079180</xdr:colOff>
      <xdr:row>40</xdr:row>
      <xdr:rowOff>139700</xdr:rowOff>
    </xdr:to>
    <xdr:pic>
      <xdr:nvPicPr>
        <xdr:cNvPr id="44" name="Kuva 43">
          <a:extLst>
            <a:ext uri="{FF2B5EF4-FFF2-40B4-BE49-F238E27FC236}">
              <a16:creationId xmlns:a16="http://schemas.microsoft.com/office/drawing/2014/main" id="{82BF28D8-379F-BBF4-D106-DCE03E171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28600" y="5314950"/>
          <a:ext cx="5809930" cy="2438400"/>
        </a:xfrm>
        <a:prstGeom prst="rect">
          <a:avLst/>
        </a:prstGeom>
      </xdr:spPr>
    </xdr:pic>
    <xdr:clientData/>
  </xdr:twoCellAnchor>
  <xdr:twoCellAnchor>
    <xdr:from>
      <xdr:col>1</xdr:col>
      <xdr:colOff>1056877</xdr:colOff>
      <xdr:row>40</xdr:row>
      <xdr:rowOff>124693</xdr:rowOff>
    </xdr:from>
    <xdr:to>
      <xdr:col>1</xdr:col>
      <xdr:colOff>1958578</xdr:colOff>
      <xdr:row>42</xdr:row>
      <xdr:rowOff>30163</xdr:rowOff>
    </xdr:to>
    <xdr:sp macro="" textlink="">
      <xdr:nvSpPr>
        <xdr:cNvPr id="32" name="Suorakulmio 31">
          <a:extLst>
            <a:ext uri="{FF2B5EF4-FFF2-40B4-BE49-F238E27FC236}">
              <a16:creationId xmlns:a16="http://schemas.microsoft.com/office/drawing/2014/main" id="{666E0E39-B26F-410E-B08A-8A152589E3B5}"/>
            </a:ext>
          </a:extLst>
        </xdr:cNvPr>
        <xdr:cNvSpPr/>
      </xdr:nvSpPr>
      <xdr:spPr>
        <a:xfrm>
          <a:off x="1171177" y="7839943"/>
          <a:ext cx="901701" cy="27377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1</xdr:col>
      <xdr:colOff>10084</xdr:colOff>
      <xdr:row>72</xdr:row>
      <xdr:rowOff>173692</xdr:rowOff>
    </xdr:from>
    <xdr:to>
      <xdr:col>2</xdr:col>
      <xdr:colOff>943378</xdr:colOff>
      <xdr:row>74</xdr:row>
      <xdr:rowOff>56647</xdr:rowOff>
    </xdr:to>
    <xdr:pic>
      <xdr:nvPicPr>
        <xdr:cNvPr id="33" name="Kuva 32">
          <a:extLst>
            <a:ext uri="{FF2B5EF4-FFF2-40B4-BE49-F238E27FC236}">
              <a16:creationId xmlns:a16="http://schemas.microsoft.com/office/drawing/2014/main" id="{4178B0B0-D56D-4DB1-AD2A-2749428E0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4384" y="13575367"/>
          <a:ext cx="5778344" cy="244905"/>
        </a:xfrm>
        <a:prstGeom prst="rect">
          <a:avLst/>
        </a:prstGeom>
      </xdr:spPr>
    </xdr:pic>
    <xdr:clientData/>
  </xdr:twoCellAnchor>
  <xdr:twoCellAnchor>
    <xdr:from>
      <xdr:col>1</xdr:col>
      <xdr:colOff>1838903</xdr:colOff>
      <xdr:row>72</xdr:row>
      <xdr:rowOff>132962</xdr:rowOff>
    </xdr:from>
    <xdr:to>
      <xdr:col>1</xdr:col>
      <xdr:colOff>3391087</xdr:colOff>
      <xdr:row>74</xdr:row>
      <xdr:rowOff>68351</xdr:rowOff>
    </xdr:to>
    <xdr:sp macro="" textlink="">
      <xdr:nvSpPr>
        <xdr:cNvPr id="36" name="Suorakulmio 35">
          <a:extLst>
            <a:ext uri="{FF2B5EF4-FFF2-40B4-BE49-F238E27FC236}">
              <a16:creationId xmlns:a16="http://schemas.microsoft.com/office/drawing/2014/main" id="{B63C42BB-9157-4949-9A25-61C69268E941}"/>
            </a:ext>
          </a:extLst>
        </xdr:cNvPr>
        <xdr:cNvSpPr/>
      </xdr:nvSpPr>
      <xdr:spPr>
        <a:xfrm>
          <a:off x="1953203" y="13534637"/>
          <a:ext cx="1552184" cy="29733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 editAs="oneCell">
    <xdr:from>
      <xdr:col>0</xdr:col>
      <xdr:colOff>114299</xdr:colOff>
      <xdr:row>117</xdr:row>
      <xdr:rowOff>0</xdr:rowOff>
    </xdr:from>
    <xdr:to>
      <xdr:col>3</xdr:col>
      <xdr:colOff>2402185</xdr:colOff>
      <xdr:row>139</xdr:row>
      <xdr:rowOff>95250</xdr:rowOff>
    </xdr:to>
    <xdr:pic>
      <xdr:nvPicPr>
        <xdr:cNvPr id="46" name="Kuva 45">
          <a:extLst>
            <a:ext uri="{FF2B5EF4-FFF2-40B4-BE49-F238E27FC236}">
              <a16:creationId xmlns:a16="http://schemas.microsoft.com/office/drawing/2014/main" id="{E1F8FA23-8E2F-C801-2BA2-BC744DCBB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4299" y="21755100"/>
          <a:ext cx="9326861" cy="41719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5</xdr:col>
      <xdr:colOff>760714</xdr:colOff>
      <xdr:row>172</xdr:row>
      <xdr:rowOff>177800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FEC54640-8CF6-F720-B171-E21A749D4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4300" y="28241625"/>
          <a:ext cx="11342989" cy="434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1827834</xdr:colOff>
      <xdr:row>2</xdr:row>
      <xdr:rowOff>59502</xdr:rowOff>
    </xdr:from>
    <xdr:to>
      <xdr:col>12</xdr:col>
      <xdr:colOff>3946264</xdr:colOff>
      <xdr:row>3</xdr:row>
      <xdr:rowOff>123509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6934" y="250002"/>
          <a:ext cx="2118430" cy="359282"/>
        </a:xfrm>
        <a:prstGeom prst="rect">
          <a:avLst/>
        </a:prstGeom>
      </xdr:spPr>
    </xdr:pic>
    <xdr:clientData/>
  </xdr:twoCellAnchor>
  <xdr:twoCellAnchor editAs="oneCell">
    <xdr:from>
      <xdr:col>12</xdr:col>
      <xdr:colOff>67002</xdr:colOff>
      <xdr:row>1</xdr:row>
      <xdr:rowOff>36739</xdr:rowOff>
    </xdr:from>
    <xdr:to>
      <xdr:col>12</xdr:col>
      <xdr:colOff>1560770</xdr:colOff>
      <xdr:row>3</xdr:row>
      <xdr:rowOff>206999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6102" y="122464"/>
          <a:ext cx="1493768" cy="570310"/>
        </a:xfrm>
        <a:prstGeom prst="rect">
          <a:avLst/>
        </a:prstGeom>
      </xdr:spPr>
    </xdr:pic>
    <xdr:clientData/>
  </xdr:twoCellAnchor>
  <xdr:twoCellAnchor editAs="oneCell">
    <xdr:from>
      <xdr:col>1</xdr:col>
      <xdr:colOff>18317</xdr:colOff>
      <xdr:row>0</xdr:row>
      <xdr:rowOff>53975</xdr:rowOff>
    </xdr:from>
    <xdr:to>
      <xdr:col>1</xdr:col>
      <xdr:colOff>3370384</xdr:colOff>
      <xdr:row>4</xdr:row>
      <xdr:rowOff>359081</xdr:rowOff>
    </xdr:to>
    <xdr:pic>
      <xdr:nvPicPr>
        <xdr:cNvPr id="9" name="Kuva 8" descr="Kuva, joka sisältää kohteen joulukuusi, joulu, kuvitus&#10;&#10;Kuvaus luotu automaattisesti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17" y="53975"/>
          <a:ext cx="3352067" cy="108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</xdr:colOff>
      <xdr:row>1</xdr:row>
      <xdr:rowOff>19050</xdr:rowOff>
    </xdr:from>
    <xdr:to>
      <xdr:col>8</xdr:col>
      <xdr:colOff>549340</xdr:colOff>
      <xdr:row>3</xdr:row>
      <xdr:rowOff>82573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439FD0F-99C9-4C82-87F2-926F2001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2200" y="104775"/>
          <a:ext cx="1257365" cy="444523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</xdr:row>
      <xdr:rowOff>103832</xdr:rowOff>
    </xdr:from>
    <xdr:to>
      <xdr:col>9</xdr:col>
      <xdr:colOff>533400</xdr:colOff>
      <xdr:row>5</xdr:row>
      <xdr:rowOff>35560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97467FB-5FF4-4D60-A5BA-5E439A7FF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570557"/>
          <a:ext cx="1866900" cy="29367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</xdr:row>
      <xdr:rowOff>76200</xdr:rowOff>
    </xdr:from>
    <xdr:to>
      <xdr:col>1</xdr:col>
      <xdr:colOff>3591033</xdr:colOff>
      <xdr:row>9</xdr:row>
      <xdr:rowOff>378238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4495A733-2147-484E-B105-9CFA7A3A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42925"/>
          <a:ext cx="3552933" cy="13021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1412327</xdr:colOff>
      <xdr:row>12</xdr:row>
      <xdr:rowOff>163405</xdr:rowOff>
    </xdr:from>
    <xdr:to>
      <xdr:col>1</xdr:col>
      <xdr:colOff>3352361</xdr:colOff>
      <xdr:row>13</xdr:row>
      <xdr:rowOff>298084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627" y="2116030"/>
          <a:ext cx="1940034" cy="31247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12</xdr:row>
      <xdr:rowOff>73025</xdr:rowOff>
    </xdr:from>
    <xdr:to>
      <xdr:col>1</xdr:col>
      <xdr:colOff>1231461</xdr:colOff>
      <xdr:row>13</xdr:row>
      <xdr:rowOff>333757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25650"/>
          <a:ext cx="1209236" cy="438532"/>
        </a:xfrm>
        <a:prstGeom prst="rect">
          <a:avLst/>
        </a:prstGeom>
      </xdr:spPr>
    </xdr:pic>
    <xdr:clientData/>
  </xdr:twoCellAnchor>
  <xdr:twoCellAnchor>
    <xdr:from>
      <xdr:col>3</xdr:col>
      <xdr:colOff>4276725</xdr:colOff>
      <xdr:row>13</xdr:row>
      <xdr:rowOff>85725</xdr:rowOff>
    </xdr:from>
    <xdr:to>
      <xdr:col>3</xdr:col>
      <xdr:colOff>8267700</xdr:colOff>
      <xdr:row>13</xdr:row>
      <xdr:rowOff>317499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4F99830C-3A79-4ED1-8A40-0A81820A0A68}"/>
            </a:ext>
          </a:extLst>
        </xdr:cNvPr>
        <xdr:cNvSpPr txBox="1"/>
      </xdr:nvSpPr>
      <xdr:spPr>
        <a:xfrm>
          <a:off x="8591550" y="2219325"/>
          <a:ext cx="3990975" cy="23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>
              <a:solidFill>
                <a:schemeClr val="bg1"/>
              </a:solidFill>
            </a:rPr>
            <a:t>Jos teksti menee solun reunan yli, niin valitse ylävalikosta: Aloitus -&gt; Rivitä teksti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74BB-5A6E-4893-A51D-91488C77247B}">
  <sheetPr>
    <tabColor rgb="FFFF0000"/>
  </sheetPr>
  <dimension ref="A1:O276"/>
  <sheetViews>
    <sheetView showGridLines="0" zoomScaleNormal="100" workbookViewId="0">
      <selection activeCell="J115" sqref="J115"/>
    </sheetView>
  </sheetViews>
  <sheetFormatPr defaultRowHeight="14.4"/>
  <cols>
    <col min="1" max="1" width="1.6640625" customWidth="1"/>
    <col min="2" max="2" width="69.33203125" customWidth="1"/>
    <col min="3" max="3" width="29.77734375" customWidth="1"/>
    <col min="4" max="4" width="34.6640625" customWidth="1"/>
    <col min="5" max="5" width="17.77734375" customWidth="1"/>
    <col min="6" max="6" width="43.109375" customWidth="1"/>
    <col min="7" max="7" width="1.6640625" customWidth="1"/>
  </cols>
  <sheetData>
    <row r="1" spans="2:12" ht="26.4" thickBot="1">
      <c r="B1" s="29" t="s">
        <v>79</v>
      </c>
      <c r="H1" s="30"/>
    </row>
    <row r="2" spans="2:12">
      <c r="H2" s="30"/>
    </row>
    <row r="3" spans="2:12">
      <c r="H3" s="30"/>
    </row>
    <row r="4" spans="2:12">
      <c r="H4" s="30"/>
    </row>
    <row r="5" spans="2:12" ht="15.6">
      <c r="B5" s="31" t="s">
        <v>80</v>
      </c>
      <c r="H5" s="30"/>
    </row>
    <row r="6" spans="2:12">
      <c r="H6" s="30"/>
    </row>
    <row r="7" spans="2:12" ht="15.6">
      <c r="B7" s="32"/>
      <c r="H7" s="30"/>
    </row>
    <row r="8" spans="2:12">
      <c r="H8" s="30"/>
    </row>
    <row r="9" spans="2:12">
      <c r="H9" s="30"/>
      <c r="L9" s="33"/>
    </row>
    <row r="10" spans="2:12">
      <c r="H10" s="30"/>
    </row>
    <row r="11" spans="2:12">
      <c r="H11" s="30"/>
    </row>
    <row r="12" spans="2:12">
      <c r="H12" s="30"/>
    </row>
    <row r="13" spans="2:12">
      <c r="H13" s="30"/>
    </row>
    <row r="14" spans="2:12">
      <c r="H14" s="30"/>
    </row>
    <row r="15" spans="2:12">
      <c r="H15" s="30"/>
    </row>
    <row r="16" spans="2:12">
      <c r="H16" s="30"/>
    </row>
    <row r="17" spans="1:8">
      <c r="H17" s="30"/>
    </row>
    <row r="18" spans="1:8">
      <c r="H18" s="30"/>
    </row>
    <row r="19" spans="1:8">
      <c r="H19" s="30"/>
    </row>
    <row r="20" spans="1:8">
      <c r="H20" s="30"/>
    </row>
    <row r="21" spans="1:8" ht="15" thickBot="1">
      <c r="A21" s="24"/>
      <c r="B21" s="24"/>
      <c r="C21" s="24"/>
      <c r="D21" s="24"/>
      <c r="E21" s="24"/>
      <c r="F21" s="24"/>
      <c r="G21" s="24"/>
      <c r="H21" s="34"/>
    </row>
    <row r="22" spans="1:8" ht="26.4" thickBot="1">
      <c r="B22" s="35" t="s">
        <v>81</v>
      </c>
      <c r="H22" s="30"/>
    </row>
    <row r="23" spans="1:8">
      <c r="H23" s="30"/>
    </row>
    <row r="24" spans="1:8">
      <c r="H24" s="30"/>
    </row>
    <row r="25" spans="1:8">
      <c r="H25" s="30"/>
    </row>
    <row r="26" spans="1:8">
      <c r="H26" s="30"/>
    </row>
    <row r="27" spans="1:8">
      <c r="H27" s="30"/>
    </row>
    <row r="28" spans="1:8">
      <c r="H28" s="30"/>
    </row>
    <row r="29" spans="1:8">
      <c r="H29" s="30"/>
    </row>
    <row r="30" spans="1:8" ht="15.6">
      <c r="D30" s="36"/>
      <c r="H30" s="30"/>
    </row>
    <row r="31" spans="1:8">
      <c r="H31" s="30"/>
    </row>
    <row r="32" spans="1:8">
      <c r="H32" s="30"/>
    </row>
    <row r="33" spans="8:8">
      <c r="H33" s="30"/>
    </row>
    <row r="34" spans="8:8">
      <c r="H34" s="30"/>
    </row>
    <row r="35" spans="8:8">
      <c r="H35" s="30"/>
    </row>
    <row r="36" spans="8:8">
      <c r="H36" s="30"/>
    </row>
    <row r="37" spans="8:8">
      <c r="H37" s="30"/>
    </row>
    <row r="39" spans="8:8">
      <c r="H39" s="30"/>
    </row>
    <row r="40" spans="8:8">
      <c r="H40" s="30"/>
    </row>
    <row r="41" spans="8:8">
      <c r="H41" s="30"/>
    </row>
    <row r="42" spans="8:8">
      <c r="H42" s="30"/>
    </row>
    <row r="43" spans="8:8">
      <c r="H43" s="30"/>
    </row>
    <row r="44" spans="8:8">
      <c r="H44" s="30"/>
    </row>
    <row r="45" spans="8:8">
      <c r="H45" s="30"/>
    </row>
    <row r="46" spans="8:8">
      <c r="H46" s="30"/>
    </row>
    <row r="47" spans="8:8">
      <c r="H47" s="30"/>
    </row>
    <row r="48" spans="8:8">
      <c r="H48" s="30"/>
    </row>
    <row r="49" spans="8:8">
      <c r="H49" s="30"/>
    </row>
    <row r="50" spans="8:8">
      <c r="H50" s="30"/>
    </row>
    <row r="51" spans="8:8">
      <c r="H51" s="30"/>
    </row>
    <row r="52" spans="8:8">
      <c r="H52" s="30"/>
    </row>
    <row r="53" spans="8:8">
      <c r="H53" s="30"/>
    </row>
    <row r="54" spans="8:8">
      <c r="H54" s="30"/>
    </row>
    <row r="55" spans="8:8">
      <c r="H55" s="30"/>
    </row>
    <row r="56" spans="8:8">
      <c r="H56" s="30"/>
    </row>
    <row r="57" spans="8:8">
      <c r="H57" s="30"/>
    </row>
    <row r="58" spans="8:8">
      <c r="H58" s="30"/>
    </row>
    <row r="59" spans="8:8">
      <c r="H59" s="30"/>
    </row>
    <row r="60" spans="8:8">
      <c r="H60" s="30"/>
    </row>
    <row r="61" spans="8:8">
      <c r="H61" s="30"/>
    </row>
    <row r="62" spans="8:8">
      <c r="H62" s="30"/>
    </row>
    <row r="63" spans="8:8">
      <c r="H63" s="30"/>
    </row>
    <row r="64" spans="8:8">
      <c r="H64" s="30"/>
    </row>
    <row r="65" spans="8:8">
      <c r="H65" s="30"/>
    </row>
    <row r="66" spans="8:8">
      <c r="H66" s="30"/>
    </row>
    <row r="67" spans="8:8">
      <c r="H67" s="30"/>
    </row>
    <row r="68" spans="8:8">
      <c r="H68" s="30"/>
    </row>
    <row r="69" spans="8:8">
      <c r="H69" s="30"/>
    </row>
    <row r="70" spans="8:8">
      <c r="H70" s="30"/>
    </row>
    <row r="71" spans="8:8">
      <c r="H71" s="30"/>
    </row>
    <row r="72" spans="8:8">
      <c r="H72" s="30"/>
    </row>
    <row r="73" spans="8:8">
      <c r="H73" s="30"/>
    </row>
    <row r="74" spans="8:8">
      <c r="H74" s="30"/>
    </row>
    <row r="75" spans="8:8">
      <c r="H75" s="30"/>
    </row>
    <row r="76" spans="8:8">
      <c r="H76" s="30"/>
    </row>
    <row r="77" spans="8:8">
      <c r="H77" s="30"/>
    </row>
    <row r="78" spans="8:8">
      <c r="H78" s="30"/>
    </row>
    <row r="79" spans="8:8">
      <c r="H79" s="30"/>
    </row>
    <row r="80" spans="8:8">
      <c r="H80" s="30"/>
    </row>
    <row r="81" spans="8:8">
      <c r="H81" s="30"/>
    </row>
    <row r="82" spans="8:8">
      <c r="H82" s="30"/>
    </row>
    <row r="83" spans="8:8">
      <c r="H83" s="30"/>
    </row>
    <row r="84" spans="8:8">
      <c r="H84" s="30"/>
    </row>
    <row r="85" spans="8:8">
      <c r="H85" s="30"/>
    </row>
    <row r="86" spans="8:8">
      <c r="H86" s="30"/>
    </row>
    <row r="87" spans="8:8">
      <c r="H87" s="30"/>
    </row>
    <row r="88" spans="8:8">
      <c r="H88" s="30"/>
    </row>
    <row r="89" spans="8:8">
      <c r="H89" s="30"/>
    </row>
    <row r="90" spans="8:8">
      <c r="H90" s="30"/>
    </row>
    <row r="91" spans="8:8">
      <c r="H91" s="30"/>
    </row>
    <row r="92" spans="8:8">
      <c r="H92" s="30"/>
    </row>
    <row r="93" spans="8:8">
      <c r="H93" s="30"/>
    </row>
    <row r="94" spans="8:8">
      <c r="H94" s="30"/>
    </row>
    <row r="95" spans="8:8">
      <c r="H95" s="30"/>
    </row>
    <row r="96" spans="8:8">
      <c r="H96" s="30"/>
    </row>
    <row r="97" spans="1:8">
      <c r="H97" s="30"/>
    </row>
    <row r="98" spans="1:8">
      <c r="H98" s="30"/>
    </row>
    <row r="99" spans="1:8">
      <c r="H99" s="30"/>
    </row>
    <row r="100" spans="1:8">
      <c r="H100" s="30"/>
    </row>
    <row r="101" spans="1:8">
      <c r="H101" s="30"/>
    </row>
    <row r="102" spans="1:8">
      <c r="H102" s="30"/>
    </row>
    <row r="103" spans="1:8">
      <c r="H103" s="30"/>
    </row>
    <row r="104" spans="1:8">
      <c r="H104" s="30"/>
    </row>
    <row r="105" spans="1:8">
      <c r="H105" s="30"/>
    </row>
    <row r="106" spans="1:8">
      <c r="H106" s="30"/>
    </row>
    <row r="107" spans="1:8">
      <c r="H107" s="30"/>
    </row>
    <row r="108" spans="1:8" ht="30.45" customHeight="1">
      <c r="A108" s="37"/>
      <c r="B108" s="38" t="s">
        <v>82</v>
      </c>
      <c r="C108" s="39"/>
      <c r="D108" s="39"/>
      <c r="E108" s="39"/>
      <c r="F108" s="39"/>
      <c r="G108" s="39"/>
      <c r="H108" s="40"/>
    </row>
    <row r="109" spans="1:8">
      <c r="H109" s="30"/>
    </row>
    <row r="110" spans="1:8">
      <c r="H110" s="30"/>
    </row>
    <row r="111" spans="1:8">
      <c r="B111" t="s">
        <v>83</v>
      </c>
      <c r="H111" s="30"/>
    </row>
    <row r="112" spans="1:8">
      <c r="H112" s="30"/>
    </row>
    <row r="113" spans="8:8">
      <c r="H113" s="30"/>
    </row>
    <row r="114" spans="8:8">
      <c r="H114" s="30"/>
    </row>
    <row r="115" spans="8:8">
      <c r="H115" s="30"/>
    </row>
    <row r="116" spans="8:8">
      <c r="H116" s="30"/>
    </row>
    <row r="117" spans="8:8">
      <c r="H117" s="30"/>
    </row>
    <row r="118" spans="8:8">
      <c r="H118" s="30"/>
    </row>
    <row r="119" spans="8:8">
      <c r="H119" s="30"/>
    </row>
    <row r="120" spans="8:8">
      <c r="H120" s="30"/>
    </row>
    <row r="121" spans="8:8">
      <c r="H121" s="30"/>
    </row>
    <row r="122" spans="8:8">
      <c r="H122" s="30"/>
    </row>
    <row r="123" spans="8:8">
      <c r="H123" s="30"/>
    </row>
    <row r="124" spans="8:8">
      <c r="H124" s="30"/>
    </row>
    <row r="125" spans="8:8">
      <c r="H125" s="30"/>
    </row>
    <row r="126" spans="8:8">
      <c r="H126" s="30"/>
    </row>
    <row r="127" spans="8:8">
      <c r="H127" s="30"/>
    </row>
    <row r="128" spans="8:8">
      <c r="H128" s="30"/>
    </row>
    <row r="129" spans="8:8">
      <c r="H129" s="30"/>
    </row>
    <row r="130" spans="8:8">
      <c r="H130" s="30"/>
    </row>
    <row r="131" spans="8:8">
      <c r="H131" s="30"/>
    </row>
    <row r="132" spans="8:8">
      <c r="H132" s="30"/>
    </row>
    <row r="133" spans="8:8">
      <c r="H133" s="30"/>
    </row>
    <row r="134" spans="8:8">
      <c r="H134" s="30"/>
    </row>
    <row r="135" spans="8:8">
      <c r="H135" s="30"/>
    </row>
    <row r="136" spans="8:8">
      <c r="H136" s="30"/>
    </row>
    <row r="137" spans="8:8">
      <c r="H137" s="30"/>
    </row>
    <row r="138" spans="8:8" ht="21.45" customHeight="1">
      <c r="H138" s="30"/>
    </row>
    <row r="139" spans="8:8">
      <c r="H139" s="30"/>
    </row>
    <row r="140" spans="8:8" ht="19.05" customHeight="1">
      <c r="H140" s="30"/>
    </row>
    <row r="141" spans="8:8">
      <c r="H141" s="30"/>
    </row>
    <row r="142" spans="8:8">
      <c r="H142" s="30"/>
    </row>
    <row r="143" spans="8:8">
      <c r="H143" s="30"/>
    </row>
    <row r="144" spans="8:8">
      <c r="H144" s="30"/>
    </row>
    <row r="145" spans="8:8">
      <c r="H145" s="30"/>
    </row>
    <row r="146" spans="8:8">
      <c r="H146" s="30"/>
    </row>
    <row r="147" spans="8:8">
      <c r="H147" s="30"/>
    </row>
    <row r="148" spans="8:8">
      <c r="H148" s="30"/>
    </row>
    <row r="149" spans="8:8">
      <c r="H149" s="30"/>
    </row>
    <row r="150" spans="8:8">
      <c r="H150" s="30"/>
    </row>
    <row r="151" spans="8:8">
      <c r="H151" s="30"/>
    </row>
    <row r="152" spans="8:8">
      <c r="H152" s="30"/>
    </row>
    <row r="153" spans="8:8">
      <c r="H153" s="30"/>
    </row>
    <row r="154" spans="8:8">
      <c r="H154" s="30"/>
    </row>
    <row r="155" spans="8:8">
      <c r="H155" s="30"/>
    </row>
    <row r="156" spans="8:8">
      <c r="H156" s="30"/>
    </row>
    <row r="157" spans="8:8">
      <c r="H157" s="30"/>
    </row>
    <row r="158" spans="8:8">
      <c r="H158" s="30"/>
    </row>
    <row r="159" spans="8:8">
      <c r="H159" s="30"/>
    </row>
    <row r="160" spans="8:8">
      <c r="H160" s="30"/>
    </row>
    <row r="161" spans="1:15">
      <c r="H161" s="30"/>
    </row>
    <row r="162" spans="1:15">
      <c r="H162" s="30"/>
    </row>
    <row r="163" spans="1:15">
      <c r="H163" s="30"/>
    </row>
    <row r="164" spans="1:15">
      <c r="H164" s="30"/>
    </row>
    <row r="165" spans="1:15">
      <c r="H165" s="30"/>
    </row>
    <row r="166" spans="1:15">
      <c r="H166" s="30"/>
    </row>
    <row r="167" spans="1:15">
      <c r="H167" s="30"/>
    </row>
    <row r="168" spans="1:15">
      <c r="H168" s="30"/>
    </row>
    <row r="169" spans="1:15">
      <c r="H169" s="30"/>
    </row>
    <row r="170" spans="1:15" ht="41.55" customHeight="1">
      <c r="A170" s="23"/>
      <c r="B170" s="41"/>
      <c r="C170" s="41"/>
      <c r="H170" s="30"/>
      <c r="I170" s="1"/>
      <c r="J170" s="1"/>
      <c r="K170" s="1"/>
      <c r="L170" s="1"/>
      <c r="M170" s="1"/>
      <c r="N170" s="1"/>
      <c r="O170" s="1"/>
    </row>
    <row r="171" spans="1:15" ht="13.5" customHeight="1">
      <c r="A171" s="23"/>
      <c r="B171" s="42"/>
      <c r="C171" s="43"/>
      <c r="H171" s="30"/>
      <c r="I171" s="1"/>
      <c r="J171" s="1"/>
      <c r="K171" s="1"/>
      <c r="L171" s="1"/>
      <c r="M171" s="1"/>
      <c r="N171" s="1"/>
      <c r="O171" s="1"/>
    </row>
    <row r="172" spans="1:15" ht="31.2">
      <c r="A172" s="23"/>
      <c r="B172" s="44"/>
      <c r="C172" s="44"/>
      <c r="H172" s="30"/>
      <c r="I172" s="1"/>
      <c r="J172" s="1"/>
      <c r="K172" s="1"/>
      <c r="L172" s="1"/>
      <c r="M172" s="1"/>
      <c r="N172" s="1"/>
      <c r="O172" s="1"/>
    </row>
    <row r="173" spans="1:15" ht="97.95" customHeight="1">
      <c r="A173" s="23"/>
      <c r="H173" s="30"/>
      <c r="I173" s="1"/>
      <c r="J173" s="1"/>
      <c r="K173" s="1"/>
      <c r="L173" s="1"/>
      <c r="M173" s="1"/>
      <c r="N173" s="1"/>
      <c r="O173" s="1"/>
    </row>
    <row r="174" spans="1:15">
      <c r="A174" s="25"/>
      <c r="B174" s="24"/>
      <c r="C174" s="24"/>
      <c r="D174" s="24"/>
      <c r="E174" s="24"/>
      <c r="F174" s="24"/>
      <c r="G174" s="24"/>
      <c r="H174" s="34"/>
      <c r="I174" s="1"/>
      <c r="J174" s="1"/>
      <c r="K174" s="1"/>
      <c r="L174" s="1"/>
      <c r="M174" s="1"/>
      <c r="N174" s="1"/>
      <c r="O174" s="1"/>
    </row>
    <row r="175" spans="1:15" s="45" customFormat="1" ht="25.8">
      <c r="A175" s="23"/>
      <c r="D175"/>
      <c r="E175"/>
      <c r="G175"/>
      <c r="H175"/>
      <c r="I175" s="46"/>
      <c r="J175" s="46"/>
      <c r="K175" s="46"/>
      <c r="L175" s="46"/>
      <c r="M175" s="46"/>
      <c r="N175" s="46"/>
      <c r="O175" s="46"/>
    </row>
    <row r="176" spans="1:15">
      <c r="A176" s="23"/>
      <c r="I176" s="1"/>
      <c r="J176" s="1"/>
      <c r="K176" s="1"/>
      <c r="L176" s="1"/>
      <c r="M176" s="1"/>
      <c r="N176" s="1"/>
      <c r="O176" s="1"/>
    </row>
    <row r="177" spans="1:15">
      <c r="A177" s="23"/>
      <c r="I177" s="1"/>
      <c r="J177" s="1"/>
      <c r="K177" s="1"/>
      <c r="L177" s="1"/>
      <c r="M177" s="1"/>
      <c r="N177" s="1"/>
      <c r="O177" s="1"/>
    </row>
    <row r="178" spans="1:15">
      <c r="A178" s="23"/>
      <c r="I178" s="1"/>
      <c r="J178" s="1"/>
      <c r="K178" s="1"/>
      <c r="L178" s="1"/>
      <c r="M178" s="1"/>
      <c r="N178" s="1"/>
      <c r="O178" s="1"/>
    </row>
    <row r="179" spans="1:15">
      <c r="A179" s="23"/>
      <c r="I179" s="1"/>
      <c r="J179" s="1"/>
      <c r="K179" s="1"/>
      <c r="L179" s="1"/>
      <c r="M179" s="1"/>
      <c r="N179" s="1"/>
      <c r="O179" s="1"/>
    </row>
    <row r="180" spans="1:15" ht="19.05" customHeight="1">
      <c r="B180" s="47"/>
    </row>
    <row r="181" spans="1:15">
      <c r="B181" s="1"/>
    </row>
    <row r="182" spans="1:15" ht="16.95" customHeight="1">
      <c r="B182" s="1"/>
      <c r="C182" s="45"/>
      <c r="F182" s="48"/>
    </row>
    <row r="183" spans="1:15" ht="16.95" customHeight="1">
      <c r="F183" s="48"/>
    </row>
    <row r="184" spans="1:15" ht="16.95" customHeight="1">
      <c r="B184" s="1"/>
      <c r="C184" s="45"/>
      <c r="F184" s="48"/>
    </row>
    <row r="185" spans="1:15" ht="16.95" customHeight="1">
      <c r="B185" s="1"/>
      <c r="C185" s="45"/>
      <c r="F185" s="48"/>
    </row>
    <row r="186" spans="1:15" ht="16.95" customHeight="1">
      <c r="A186" s="23"/>
      <c r="B186" s="1"/>
      <c r="C186" s="45"/>
      <c r="F186" s="48"/>
    </row>
    <row r="187" spans="1:15" ht="16.95" customHeight="1">
      <c r="A187" s="23"/>
      <c r="B187" s="1"/>
      <c r="C187" s="45"/>
      <c r="F187" s="48"/>
    </row>
    <row r="188" spans="1:15" ht="16.95" customHeight="1">
      <c r="A188" s="23"/>
      <c r="B188" s="1"/>
      <c r="C188" s="45"/>
      <c r="F188" s="48"/>
    </row>
    <row r="189" spans="1:15" ht="16.95" customHeight="1">
      <c r="A189" s="23"/>
      <c r="B189" s="1"/>
      <c r="C189" s="48"/>
      <c r="F189" s="48"/>
    </row>
    <row r="190" spans="1:15" ht="16.95" customHeight="1">
      <c r="A190" s="23"/>
      <c r="B190" s="1"/>
      <c r="C190" s="45"/>
      <c r="F190" s="48"/>
    </row>
    <row r="191" spans="1:15" ht="16.95" customHeight="1">
      <c r="A191" s="23"/>
      <c r="B191" s="1"/>
      <c r="C191" s="45"/>
      <c r="F191" s="48"/>
    </row>
    <row r="192" spans="1:15" ht="16.95" customHeight="1">
      <c r="A192" s="23"/>
      <c r="B192" s="1"/>
      <c r="C192" s="45"/>
      <c r="F192" s="48"/>
    </row>
    <row r="193" spans="1:15" ht="16.95" customHeight="1">
      <c r="A193" s="23"/>
      <c r="B193" s="1"/>
      <c r="C193" s="45"/>
      <c r="F193" s="48"/>
    </row>
    <row r="194" spans="1:15" ht="16.95" customHeight="1">
      <c r="A194" s="23"/>
      <c r="B194" s="1"/>
      <c r="C194" s="45"/>
      <c r="F194" s="48"/>
    </row>
    <row r="195" spans="1:15" ht="16.95" customHeight="1">
      <c r="A195" s="23"/>
      <c r="B195" s="1"/>
      <c r="C195" s="45"/>
      <c r="F195" s="48"/>
    </row>
    <row r="196" spans="1:15" ht="15" customHeight="1">
      <c r="A196" s="23"/>
      <c r="B196" s="1"/>
      <c r="C196" s="45"/>
      <c r="F196" s="48"/>
    </row>
    <row r="197" spans="1:15" ht="15" customHeight="1">
      <c r="A197" s="23"/>
      <c r="B197" s="1"/>
      <c r="C197" s="45"/>
      <c r="F197" s="48"/>
    </row>
    <row r="198" spans="1:15" ht="15" customHeight="1">
      <c r="A198" s="23"/>
      <c r="B198" s="1"/>
      <c r="C198" s="45"/>
      <c r="F198" s="48"/>
    </row>
    <row r="199" spans="1:15">
      <c r="B199" s="1"/>
    </row>
    <row r="200" spans="1:15">
      <c r="A200" s="23"/>
      <c r="B200" s="1"/>
    </row>
    <row r="201" spans="1:15">
      <c r="A201" s="23"/>
      <c r="B201" s="1"/>
    </row>
    <row r="202" spans="1:15">
      <c r="A202" s="23"/>
      <c r="B202" s="1"/>
    </row>
    <row r="203" spans="1:15" ht="12.45" customHeight="1">
      <c r="A203" s="23"/>
      <c r="B203" s="1"/>
      <c r="F203" s="47"/>
    </row>
    <row r="204" spans="1:15">
      <c r="A204" s="23"/>
      <c r="B204" s="1"/>
      <c r="C204" s="1"/>
      <c r="H204" s="1"/>
      <c r="I204" s="1"/>
      <c r="J204" s="1"/>
      <c r="K204" s="1"/>
      <c r="L204" s="1"/>
      <c r="M204" s="1"/>
      <c r="N204" s="1"/>
      <c r="O204" s="1"/>
    </row>
    <row r="205" spans="1:15">
      <c r="A205" s="23"/>
      <c r="B205" s="1"/>
      <c r="H205" s="1"/>
      <c r="I205" s="1"/>
      <c r="J205" s="1"/>
      <c r="K205" s="1"/>
      <c r="L205" s="1"/>
      <c r="M205" s="1"/>
      <c r="N205" s="1"/>
      <c r="O205" s="1"/>
    </row>
    <row r="206" spans="1:15">
      <c r="A206" s="23"/>
      <c r="B206" s="1"/>
      <c r="C206" s="1"/>
      <c r="H206" s="1"/>
      <c r="I206" s="1"/>
      <c r="J206" s="1"/>
      <c r="K206" s="1"/>
      <c r="L206" s="1"/>
      <c r="M206" s="1"/>
      <c r="N206" s="1"/>
      <c r="O206" s="1"/>
    </row>
    <row r="207" spans="1:15">
      <c r="A207" s="23"/>
      <c r="B207" s="1"/>
      <c r="C207" s="1"/>
      <c r="H207" s="1"/>
      <c r="I207" s="1"/>
      <c r="J207" s="1"/>
      <c r="K207" s="1"/>
      <c r="L207" s="1"/>
      <c r="M207" s="1"/>
      <c r="N207" s="1"/>
      <c r="O207" s="1"/>
    </row>
    <row r="208" spans="1:15">
      <c r="A208" s="23"/>
      <c r="B208" s="1"/>
      <c r="C208" s="1"/>
      <c r="H208" s="1"/>
      <c r="I208" s="1"/>
      <c r="J208" s="1"/>
      <c r="K208" s="1"/>
      <c r="L208" s="1"/>
      <c r="M208" s="1"/>
      <c r="N208" s="1"/>
      <c r="O208" s="1"/>
    </row>
    <row r="209" spans="1:15">
      <c r="A209" s="23"/>
      <c r="B209" s="1"/>
      <c r="C209" s="1"/>
      <c r="H209" s="1"/>
      <c r="I209" s="1"/>
      <c r="J209" s="1"/>
      <c r="K209" s="1"/>
      <c r="L209" s="1"/>
      <c r="M209" s="1"/>
      <c r="N209" s="1"/>
      <c r="O209" s="1"/>
    </row>
    <row r="210" spans="1:15">
      <c r="A210" s="23"/>
      <c r="B210" s="1"/>
      <c r="C210" s="1"/>
      <c r="H210" s="1"/>
      <c r="I210" s="1"/>
      <c r="J210" s="1"/>
      <c r="K210" s="1"/>
      <c r="L210" s="1"/>
      <c r="M210" s="1"/>
      <c r="N210" s="1"/>
      <c r="O210" s="1"/>
    </row>
    <row r="211" spans="1:15">
      <c r="A211" s="23"/>
      <c r="B211" s="1"/>
      <c r="C211" s="1"/>
      <c r="H211" s="1"/>
      <c r="I211" s="1"/>
      <c r="J211" s="1"/>
      <c r="K211" s="1"/>
      <c r="L211" s="1"/>
      <c r="M211" s="1"/>
      <c r="N211" s="1"/>
      <c r="O211" s="1"/>
    </row>
    <row r="212" spans="1:15">
      <c r="A212" s="23"/>
      <c r="B212" s="1"/>
      <c r="C212" s="1"/>
      <c r="H212" s="1"/>
      <c r="I212" s="1"/>
      <c r="J212" s="1"/>
      <c r="K212" s="1"/>
      <c r="L212" s="1"/>
      <c r="M212" s="1"/>
      <c r="N212" s="1"/>
      <c r="O212" s="1"/>
    </row>
    <row r="213" spans="1:15">
      <c r="A213" s="23"/>
      <c r="B213" s="1"/>
      <c r="C213" s="1"/>
      <c r="H213" s="1"/>
      <c r="I213" s="1"/>
      <c r="J213" s="1"/>
      <c r="K213" s="1"/>
      <c r="L213" s="1"/>
      <c r="M213" s="1"/>
      <c r="N213" s="1"/>
      <c r="O213" s="1"/>
    </row>
    <row r="214" spans="1:15">
      <c r="A214" s="23"/>
      <c r="B214" s="1"/>
      <c r="C214" s="1"/>
      <c r="D214" s="1"/>
      <c r="F214" s="1"/>
      <c r="H214" s="1"/>
      <c r="I214" s="1"/>
      <c r="J214" s="1"/>
      <c r="K214" s="1"/>
      <c r="L214" s="1"/>
      <c r="M214" s="1"/>
      <c r="N214" s="1"/>
      <c r="O214" s="1"/>
    </row>
    <row r="215" spans="1:15">
      <c r="A215" s="23"/>
      <c r="B215" s="1"/>
      <c r="C215" s="1"/>
      <c r="D215" s="1"/>
      <c r="F215" s="1"/>
      <c r="H215" s="1"/>
      <c r="I215" s="1"/>
      <c r="J215" s="1"/>
      <c r="K215" s="1"/>
      <c r="L215" s="1"/>
      <c r="M215" s="1"/>
      <c r="N215" s="1"/>
      <c r="O215" s="1"/>
    </row>
    <row r="216" spans="1:15">
      <c r="A216" s="23"/>
      <c r="B216" s="1"/>
      <c r="C216" s="1"/>
      <c r="D216" s="1"/>
      <c r="F216" s="1"/>
      <c r="H216" s="1"/>
      <c r="I216" s="1"/>
      <c r="J216" s="1"/>
      <c r="K216" s="1"/>
      <c r="L216" s="1"/>
      <c r="M216" s="1"/>
      <c r="N216" s="1"/>
      <c r="O216" s="1"/>
    </row>
    <row r="217" spans="1:15">
      <c r="A217" s="23"/>
      <c r="B217" s="1"/>
      <c r="C217" s="1"/>
      <c r="D217" s="1"/>
      <c r="F217" s="1"/>
      <c r="H217" s="1"/>
      <c r="I217" s="1"/>
      <c r="J217" s="1"/>
      <c r="K217" s="1"/>
      <c r="L217" s="1"/>
      <c r="M217" s="1"/>
      <c r="N217" s="1"/>
      <c r="O217" s="1"/>
    </row>
    <row r="218" spans="1:15">
      <c r="A218" s="23"/>
      <c r="B218" s="1"/>
      <c r="C218" s="1"/>
      <c r="D218" s="1"/>
      <c r="F218" s="1"/>
      <c r="H218" s="1"/>
      <c r="I218" s="1"/>
      <c r="J218" s="1"/>
      <c r="K218" s="1"/>
      <c r="L218" s="1"/>
      <c r="M218" s="1"/>
      <c r="N218" s="1"/>
      <c r="O218" s="1"/>
    </row>
    <row r="219" spans="1:15">
      <c r="A219" s="23"/>
      <c r="D219" s="1"/>
      <c r="F219" s="1"/>
      <c r="H219" s="1"/>
      <c r="I219" s="1"/>
      <c r="J219" s="1"/>
      <c r="K219" s="1"/>
      <c r="L219" s="1"/>
      <c r="M219" s="1"/>
      <c r="N219" s="1"/>
      <c r="O219" s="1"/>
    </row>
    <row r="220" spans="1:15">
      <c r="A220" s="23"/>
      <c r="B220" s="1"/>
      <c r="C220" s="1"/>
      <c r="D220" s="1"/>
      <c r="F220" s="1"/>
      <c r="H220" s="1"/>
      <c r="I220" s="1"/>
      <c r="J220" s="1"/>
      <c r="K220" s="1"/>
      <c r="L220" s="1"/>
      <c r="M220" s="1"/>
      <c r="N220" s="1"/>
      <c r="O220" s="1"/>
    </row>
    <row r="221" spans="1:15">
      <c r="A221" s="23"/>
      <c r="B221" s="1"/>
      <c r="C221" s="1"/>
      <c r="D221" s="1"/>
      <c r="F221" s="1"/>
      <c r="H221" s="1"/>
      <c r="I221" s="1"/>
      <c r="J221" s="1"/>
      <c r="K221" s="1"/>
      <c r="L221" s="1"/>
      <c r="M221" s="1"/>
      <c r="N221" s="1"/>
      <c r="O221" s="1"/>
    </row>
    <row r="222" spans="1:15">
      <c r="A222" s="23"/>
      <c r="D222" s="1"/>
      <c r="F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23"/>
      <c r="B223" s="1"/>
      <c r="C223" s="1"/>
      <c r="D223" s="1"/>
      <c r="F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23"/>
      <c r="B224" s="1"/>
      <c r="C224" s="1"/>
      <c r="D224" s="1"/>
      <c r="F224" s="1"/>
      <c r="H224" s="1"/>
      <c r="I224" s="1"/>
      <c r="J224" s="1"/>
      <c r="K224" s="1"/>
      <c r="L224" s="1"/>
      <c r="M224" s="1"/>
      <c r="N224" s="1"/>
      <c r="O224" s="1"/>
    </row>
    <row r="225" spans="1:15">
      <c r="A225" s="23"/>
      <c r="B225" s="1"/>
      <c r="C225" s="1"/>
      <c r="D225" s="1"/>
      <c r="E225" s="1"/>
      <c r="F225" s="1"/>
      <c r="H225" s="1"/>
      <c r="I225" s="1"/>
      <c r="J225" s="1"/>
      <c r="K225" s="1"/>
      <c r="L225" s="1"/>
      <c r="M225" s="1"/>
      <c r="N225" s="1"/>
      <c r="O225" s="1"/>
    </row>
    <row r="226" spans="1:15">
      <c r="A226" s="23"/>
      <c r="B226" s="1"/>
      <c r="C226" s="1"/>
      <c r="D226" s="1"/>
      <c r="F226" s="1"/>
      <c r="H226" s="1"/>
      <c r="I226" s="1"/>
      <c r="J226" s="1"/>
      <c r="K226" s="1"/>
      <c r="L226" s="1"/>
      <c r="M226" s="1"/>
      <c r="N226" s="1"/>
      <c r="O226" s="1"/>
    </row>
    <row r="227" spans="1:15">
      <c r="A227" s="23"/>
      <c r="B227" s="1"/>
      <c r="C227" s="1"/>
      <c r="D227" s="1"/>
      <c r="F227" s="1"/>
      <c r="H227" s="1"/>
      <c r="I227" s="1"/>
      <c r="J227" s="1"/>
      <c r="K227" s="1"/>
      <c r="L227" s="1"/>
      <c r="M227" s="1"/>
      <c r="N227" s="1"/>
      <c r="O227" s="1"/>
    </row>
    <row r="228" spans="1:15">
      <c r="A228" s="23"/>
      <c r="B228" s="1"/>
      <c r="C228" s="1"/>
      <c r="D228" s="1"/>
      <c r="F228" s="1"/>
      <c r="H228" s="1"/>
      <c r="I228" s="1"/>
      <c r="J228" s="1"/>
      <c r="K228" s="1"/>
      <c r="L228" s="1"/>
      <c r="M228" s="1"/>
      <c r="N228" s="1"/>
      <c r="O228" s="1"/>
    </row>
    <row r="229" spans="1:15">
      <c r="A229" s="23"/>
      <c r="B229" s="1"/>
      <c r="C229" s="1"/>
      <c r="D229" s="1"/>
      <c r="F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23"/>
      <c r="B230" s="1"/>
      <c r="C230" s="1"/>
      <c r="D230" s="1"/>
      <c r="F230" s="49"/>
      <c r="H230" s="1"/>
      <c r="I230" s="1"/>
      <c r="J230" s="1"/>
      <c r="K230" s="1"/>
      <c r="L230" s="1"/>
      <c r="M230" s="1"/>
      <c r="N230" s="1"/>
      <c r="O230" s="1"/>
    </row>
    <row r="231" spans="1:15">
      <c r="A231" s="23"/>
      <c r="B231" s="1"/>
      <c r="C231" s="1"/>
      <c r="D231" s="1"/>
      <c r="F231" s="1"/>
      <c r="H231" s="1"/>
      <c r="I231" s="1"/>
      <c r="J231" s="1"/>
      <c r="K231" s="1"/>
      <c r="L231" s="1"/>
      <c r="M231" s="1"/>
      <c r="N231" s="1"/>
      <c r="O231" s="1"/>
    </row>
    <row r="232" spans="1:15">
      <c r="A232" s="23"/>
      <c r="B232" s="1"/>
      <c r="C232" s="1"/>
      <c r="D232" s="1"/>
      <c r="F232" s="1"/>
      <c r="H232" s="1"/>
      <c r="I232" s="1"/>
      <c r="J232" s="1"/>
      <c r="K232" s="1"/>
      <c r="L232" s="1"/>
      <c r="M232" s="1"/>
      <c r="N232" s="1"/>
      <c r="O232" s="1"/>
    </row>
    <row r="233" spans="1:15">
      <c r="A233" s="23"/>
      <c r="B233" s="1"/>
      <c r="C233" s="1"/>
      <c r="D233" s="1"/>
      <c r="F233" s="1"/>
      <c r="H233" s="1"/>
      <c r="I233" s="1"/>
      <c r="J233" s="1"/>
      <c r="K233" s="1"/>
      <c r="L233" s="1"/>
      <c r="M233" s="1"/>
      <c r="N233" s="1"/>
      <c r="O233" s="1"/>
    </row>
    <row r="234" spans="1:15">
      <c r="A234" s="23"/>
      <c r="B234" s="1"/>
      <c r="C234" s="1"/>
      <c r="D234" s="1"/>
      <c r="E234" s="1"/>
      <c r="F234" s="1"/>
      <c r="H234" s="1"/>
      <c r="I234" s="1"/>
      <c r="J234" s="1"/>
      <c r="K234" s="1"/>
      <c r="L234" s="1"/>
      <c r="M234" s="1"/>
      <c r="N234" s="1"/>
      <c r="O234" s="1"/>
    </row>
    <row r="235" spans="1:15">
      <c r="A235" s="23"/>
      <c r="B235" s="1"/>
      <c r="C235" s="1"/>
      <c r="D235" s="1"/>
      <c r="H235" s="1"/>
      <c r="I235" s="1"/>
      <c r="J235" s="1"/>
      <c r="K235" s="1"/>
      <c r="L235" s="1"/>
      <c r="M235" s="1"/>
      <c r="N235" s="1"/>
      <c r="O235" s="1"/>
    </row>
    <row r="236" spans="1:15">
      <c r="A236" s="23"/>
      <c r="B236" s="1"/>
      <c r="C236" s="1"/>
      <c r="D236" s="1"/>
      <c r="F236" s="1"/>
      <c r="H236" s="1"/>
      <c r="I236" s="1"/>
      <c r="J236" s="1"/>
      <c r="K236" s="1"/>
      <c r="L236" s="1"/>
      <c r="M236" s="1"/>
      <c r="N236" s="1"/>
      <c r="O236" s="1"/>
    </row>
    <row r="237" spans="1:15">
      <c r="A237" s="23"/>
      <c r="B237" s="1"/>
      <c r="C237" s="1"/>
      <c r="D237" s="1"/>
      <c r="F237" s="1"/>
      <c r="H237" s="1"/>
      <c r="I237" s="1"/>
      <c r="J237" s="1"/>
      <c r="K237" s="1"/>
      <c r="L237" s="1"/>
      <c r="M237" s="1"/>
      <c r="N237" s="1"/>
      <c r="O237" s="1"/>
    </row>
    <row r="238" spans="1:15">
      <c r="A238" s="23"/>
      <c r="B238" s="1"/>
      <c r="C238" s="1"/>
      <c r="D238" s="1"/>
      <c r="F238" s="1"/>
      <c r="H238" s="1"/>
      <c r="I238" s="1"/>
      <c r="J238" s="1"/>
      <c r="K238" s="1"/>
      <c r="L238" s="1"/>
      <c r="M238" s="1"/>
      <c r="N238" s="1"/>
      <c r="O238" s="1"/>
    </row>
    <row r="239" spans="1:15">
      <c r="A239" s="23"/>
      <c r="B239" s="1"/>
      <c r="C239" s="1"/>
      <c r="D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23"/>
      <c r="B240" s="1"/>
      <c r="C240" s="1"/>
      <c r="D240" s="1"/>
      <c r="F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23"/>
      <c r="B241" s="1"/>
      <c r="C241" s="1"/>
      <c r="D241" s="1"/>
      <c r="F241" s="1"/>
      <c r="H241" s="1"/>
      <c r="I241" s="1"/>
      <c r="J241" s="1"/>
      <c r="K241" s="1"/>
      <c r="L241" s="1"/>
      <c r="M241" s="1"/>
      <c r="N241" s="1"/>
      <c r="O241" s="1"/>
    </row>
    <row r="242" spans="1:15">
      <c r="A242" s="23"/>
      <c r="B242" s="1"/>
      <c r="C242" s="1"/>
      <c r="D242" s="1"/>
      <c r="F242" s="1"/>
      <c r="H242" s="1"/>
      <c r="I242" s="1"/>
      <c r="J242" s="1"/>
      <c r="K242" s="1"/>
      <c r="L242" s="1"/>
      <c r="M242" s="1"/>
      <c r="N242" s="1"/>
      <c r="O242" s="1"/>
    </row>
    <row r="243" spans="1:15">
      <c r="A243" s="23"/>
      <c r="B243" s="1"/>
      <c r="C243" s="1"/>
      <c r="D243" s="1"/>
      <c r="F243" s="1"/>
      <c r="H243" s="1"/>
      <c r="I243" s="1"/>
      <c r="J243" s="1"/>
      <c r="K243" s="1"/>
      <c r="L243" s="1"/>
      <c r="M243" s="1"/>
      <c r="N243" s="1"/>
      <c r="O243" s="1"/>
    </row>
    <row r="244" spans="1:15">
      <c r="A244" s="23"/>
      <c r="B244" s="1"/>
      <c r="C244" s="1"/>
      <c r="D244" s="1"/>
      <c r="F244" s="1"/>
      <c r="H244" s="1"/>
      <c r="I244" s="1"/>
      <c r="J244" s="1"/>
      <c r="K244" s="1"/>
      <c r="L244" s="1"/>
      <c r="M244" s="1"/>
      <c r="N244" s="1"/>
      <c r="O244" s="1"/>
    </row>
    <row r="245" spans="1:15">
      <c r="A245" s="23"/>
      <c r="B245" s="1"/>
      <c r="C245" s="1"/>
      <c r="D245" s="1"/>
      <c r="F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23"/>
      <c r="B246" s="1"/>
      <c r="C246" s="1"/>
      <c r="D246" s="1"/>
      <c r="F246" s="1"/>
      <c r="H246" s="1"/>
      <c r="I246" s="1"/>
      <c r="J246" s="1"/>
      <c r="K246" s="1"/>
      <c r="L246" s="1"/>
      <c r="M246" s="1"/>
      <c r="N246" s="1"/>
      <c r="O246" s="1"/>
    </row>
    <row r="247" spans="1:15">
      <c r="A247" s="23"/>
      <c r="B247" s="1"/>
      <c r="C247" s="1"/>
      <c r="D247" s="1"/>
      <c r="F247" s="1"/>
      <c r="H247" s="1"/>
      <c r="I247" s="1"/>
      <c r="J247" s="1"/>
      <c r="K247" s="1"/>
      <c r="L247" s="1"/>
      <c r="M247" s="1"/>
      <c r="N247" s="1"/>
      <c r="O247" s="1"/>
    </row>
    <row r="248" spans="1:15">
      <c r="A248" s="23"/>
      <c r="B248" s="1"/>
      <c r="C248" s="1"/>
      <c r="D248" s="1"/>
      <c r="H248" s="1"/>
      <c r="I248" s="1"/>
      <c r="J248" s="1"/>
      <c r="K248" s="1"/>
      <c r="L248" s="1"/>
      <c r="M248" s="1"/>
      <c r="N248" s="1"/>
      <c r="O248" s="1"/>
    </row>
    <row r="249" spans="1:15">
      <c r="A249" s="23"/>
      <c r="B249" s="1"/>
      <c r="C249" s="1"/>
      <c r="D249" s="1"/>
      <c r="F249" s="1"/>
      <c r="H249" s="1"/>
      <c r="I249" s="1"/>
      <c r="J249" s="1"/>
      <c r="K249" s="1"/>
      <c r="L249" s="1"/>
      <c r="M249" s="1"/>
      <c r="N249" s="1"/>
      <c r="O249" s="1"/>
    </row>
    <row r="250" spans="1:15">
      <c r="A250" s="23"/>
      <c r="B250" s="1"/>
      <c r="C250" s="1"/>
      <c r="D250" s="1"/>
      <c r="F250" s="1"/>
      <c r="H250" s="1"/>
      <c r="I250" s="1"/>
      <c r="J250" s="1"/>
      <c r="K250" s="1"/>
      <c r="L250" s="1"/>
      <c r="M250" s="1"/>
      <c r="N250" s="1"/>
      <c r="O250" s="1"/>
    </row>
    <row r="251" spans="1:15">
      <c r="A251" s="23"/>
      <c r="B251" s="1"/>
      <c r="C251" s="1"/>
      <c r="D251" s="1"/>
      <c r="F251" s="1"/>
      <c r="H251" s="1"/>
      <c r="I251" s="1"/>
      <c r="J251" s="1"/>
      <c r="K251" s="1"/>
      <c r="L251" s="1"/>
      <c r="M251" s="1"/>
      <c r="N251" s="1"/>
      <c r="O251" s="1"/>
    </row>
    <row r="252" spans="1:15">
      <c r="A252" s="23"/>
      <c r="B252" s="1"/>
      <c r="C252" s="1"/>
      <c r="D252" s="1"/>
      <c r="F252" s="1"/>
      <c r="H252" s="1"/>
      <c r="I252" s="1"/>
      <c r="J252" s="1"/>
      <c r="K252" s="1"/>
      <c r="L252" s="1"/>
      <c r="M252" s="1"/>
      <c r="N252" s="1"/>
      <c r="O252" s="1"/>
    </row>
    <row r="253" spans="1:15">
      <c r="A253" s="23"/>
      <c r="B253" s="1"/>
      <c r="C253" s="1"/>
      <c r="D253" s="1"/>
      <c r="F253" s="1"/>
      <c r="H253" s="1"/>
      <c r="I253" s="1"/>
      <c r="J253" s="1"/>
      <c r="K253" s="1"/>
      <c r="L253" s="1"/>
      <c r="M253" s="1"/>
      <c r="N253" s="1"/>
      <c r="O253" s="1"/>
    </row>
    <row r="254" spans="1:15">
      <c r="A254" s="1"/>
      <c r="B254" s="1"/>
      <c r="C254" s="1"/>
      <c r="D254" s="1"/>
      <c r="F254" s="1"/>
      <c r="H254" s="1"/>
      <c r="I254" s="1"/>
      <c r="J254" s="1"/>
      <c r="K254" s="1"/>
      <c r="L254" s="1"/>
      <c r="M254" s="1"/>
      <c r="N254" s="1"/>
      <c r="O254" s="1"/>
    </row>
    <row r="255" spans="1:15">
      <c r="A255" s="23"/>
      <c r="B255" s="1"/>
      <c r="C255" s="1"/>
      <c r="D255" s="1"/>
      <c r="F255" s="1"/>
      <c r="H255" s="1"/>
      <c r="I255" s="1"/>
      <c r="J255" s="1"/>
      <c r="K255" s="1"/>
      <c r="L255" s="1"/>
      <c r="M255" s="1"/>
      <c r="N255" s="1"/>
      <c r="O255" s="1"/>
    </row>
    <row r="256" spans="1:15">
      <c r="A256" s="23"/>
      <c r="B256" s="1"/>
      <c r="C256" s="1"/>
      <c r="D256" s="1"/>
      <c r="F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23"/>
      <c r="B257" s="1"/>
      <c r="C257" s="1"/>
      <c r="D257" s="1"/>
      <c r="F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23"/>
      <c r="B258" s="1"/>
      <c r="C258" s="1"/>
      <c r="D258" s="1"/>
      <c r="E258" s="1"/>
      <c r="F258" s="1"/>
      <c r="H258" s="1"/>
      <c r="I258" s="1"/>
      <c r="J258" s="1"/>
      <c r="K258" s="1"/>
      <c r="L258" s="1"/>
      <c r="M258" s="1"/>
      <c r="N258" s="1"/>
      <c r="O258" s="1"/>
    </row>
    <row r="259" spans="1:15">
      <c r="B259" s="1"/>
      <c r="C259" s="1"/>
      <c r="F259" s="1"/>
      <c r="H259" s="1"/>
      <c r="I259" s="1"/>
      <c r="J259" s="1"/>
      <c r="K259" s="1"/>
      <c r="L259" s="1"/>
      <c r="M259" s="1"/>
      <c r="N259" s="1"/>
      <c r="O259" s="1"/>
    </row>
    <row r="260" spans="1:15">
      <c r="A260" s="23"/>
      <c r="B260" s="1"/>
      <c r="C260" s="1"/>
      <c r="F260" s="1"/>
      <c r="H260" s="1"/>
      <c r="I260" s="1"/>
      <c r="J260" s="1"/>
      <c r="K260" s="1"/>
      <c r="L260" s="1"/>
      <c r="M260" s="1"/>
      <c r="N260" s="1"/>
      <c r="O260" s="1"/>
    </row>
    <row r="261" spans="1:15">
      <c r="A261" s="23"/>
      <c r="B261" s="1"/>
      <c r="C261" s="1"/>
      <c r="F261" s="1"/>
      <c r="H261" s="1"/>
      <c r="I261" s="1"/>
      <c r="J261" s="1"/>
      <c r="K261" s="1"/>
      <c r="L261" s="1"/>
      <c r="M261" s="1"/>
      <c r="N261" s="1"/>
      <c r="O261" s="1"/>
    </row>
    <row r="262" spans="1:15">
      <c r="A262" s="23"/>
      <c r="B262" s="1"/>
      <c r="C262" s="1"/>
      <c r="F262" s="1"/>
      <c r="H262" s="1"/>
      <c r="I262" s="1"/>
      <c r="J262" s="1"/>
      <c r="K262" s="1"/>
      <c r="L262" s="1"/>
      <c r="M262" s="1"/>
      <c r="N262" s="1"/>
      <c r="O262" s="1"/>
    </row>
    <row r="263" spans="1:15">
      <c r="A263" s="23"/>
      <c r="B263" s="1"/>
      <c r="C263" s="1"/>
      <c r="F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23"/>
      <c r="B264" s="1"/>
      <c r="C264" s="1"/>
      <c r="F264" s="1"/>
      <c r="H264" s="1"/>
      <c r="I264" s="1"/>
      <c r="J264" s="1"/>
      <c r="K264" s="1"/>
      <c r="L264" s="1"/>
      <c r="M264" s="1"/>
      <c r="N264" s="1"/>
      <c r="O264" s="1"/>
    </row>
    <row r="265" spans="1:15">
      <c r="A265" s="23"/>
      <c r="B265" s="1"/>
      <c r="C265" s="1"/>
      <c r="F265" s="1"/>
      <c r="H265" s="1"/>
      <c r="I265" s="1"/>
      <c r="J265" s="1"/>
      <c r="K265" s="1"/>
      <c r="L265" s="1"/>
      <c r="M265" s="1"/>
      <c r="N265" s="1"/>
      <c r="O265" s="1"/>
    </row>
    <row r="266" spans="1:15">
      <c r="A266" s="23"/>
      <c r="B266" s="1"/>
      <c r="C266" s="1"/>
      <c r="F266" s="1"/>
      <c r="H266" s="1"/>
      <c r="I266" s="1"/>
      <c r="J266" s="1"/>
      <c r="K266" s="1"/>
      <c r="L266" s="1"/>
      <c r="M266" s="1"/>
      <c r="N266" s="1"/>
      <c r="O266" s="1"/>
    </row>
    <row r="267" spans="1:15">
      <c r="A267" s="23"/>
      <c r="B267" s="1"/>
      <c r="C267" s="1"/>
      <c r="F267" s="1"/>
      <c r="H267" s="1"/>
      <c r="I267" s="1"/>
      <c r="J267" s="1"/>
      <c r="K267" s="1"/>
      <c r="L267" s="1"/>
      <c r="M267" s="1"/>
      <c r="N267" s="1"/>
      <c r="O267" s="1"/>
    </row>
    <row r="268" spans="1:15">
      <c r="A268" s="23"/>
      <c r="B268" s="1"/>
      <c r="F268" s="1"/>
      <c r="H268" s="1"/>
      <c r="I268" s="1"/>
      <c r="J268" s="1"/>
      <c r="K268" s="1"/>
      <c r="L268" s="1"/>
      <c r="M268" s="1"/>
      <c r="N268" s="1"/>
      <c r="O268" s="1"/>
    </row>
    <row r="269" spans="1:15">
      <c r="A269" s="23"/>
      <c r="B269" s="1"/>
      <c r="C269" s="1"/>
      <c r="F269" s="1"/>
      <c r="H269" s="1"/>
      <c r="I269" s="1"/>
      <c r="J269" s="1"/>
      <c r="K269" s="1"/>
      <c r="L269" s="1"/>
      <c r="M269" s="1"/>
      <c r="N269" s="1"/>
      <c r="O269" s="1"/>
    </row>
    <row r="270" spans="1:15">
      <c r="A270" s="23"/>
      <c r="B270" s="1"/>
      <c r="C270" s="1"/>
      <c r="F270" s="1"/>
      <c r="H270" s="1"/>
      <c r="I270" s="1"/>
      <c r="J270" s="1"/>
      <c r="K270" s="1"/>
      <c r="L270" s="1"/>
      <c r="M270" s="1"/>
      <c r="N270" s="1"/>
      <c r="O270" s="1"/>
    </row>
    <row r="271" spans="1:15">
      <c r="A271" s="23"/>
      <c r="B271" s="1"/>
      <c r="C271" s="1"/>
      <c r="F271" s="1"/>
      <c r="H271" s="1"/>
      <c r="I271" s="1"/>
      <c r="J271" s="1"/>
      <c r="K271" s="1"/>
      <c r="L271" s="1"/>
      <c r="M271" s="1"/>
      <c r="N271" s="1"/>
      <c r="O271" s="1"/>
    </row>
    <row r="272" spans="1:15">
      <c r="A272" s="23"/>
      <c r="B272" s="1"/>
      <c r="F272" s="1"/>
      <c r="H272" s="1"/>
      <c r="I272" s="1"/>
      <c r="J272" s="1"/>
      <c r="K272" s="1"/>
      <c r="L272" s="1"/>
      <c r="M272" s="1"/>
      <c r="N272" s="1"/>
      <c r="O272" s="1"/>
    </row>
    <row r="273" spans="1:15">
      <c r="A273" s="23"/>
      <c r="B273" s="1"/>
      <c r="F273" s="1"/>
      <c r="H273" s="1"/>
      <c r="I273" s="1"/>
      <c r="J273" s="1"/>
      <c r="K273" s="1"/>
      <c r="L273" s="1"/>
      <c r="M273" s="1"/>
      <c r="N273" s="1"/>
      <c r="O273" s="1"/>
    </row>
    <row r="274" spans="1:15">
      <c r="A274" s="23"/>
      <c r="B274" s="1"/>
      <c r="F274" s="1"/>
    </row>
    <row r="275" spans="1:15">
      <c r="A275" s="23"/>
      <c r="B275" s="1"/>
      <c r="F275" s="1"/>
    </row>
    <row r="276" spans="1:15">
      <c r="A276" s="23"/>
    </row>
  </sheetData>
  <sheetProtection algorithmName="SHA-512" hashValue="KltlIHWAkw756xjR64uLKPHu9Z6/F9ivUV/sXJHY9eskFjrbON8/tiw09sEW77B1jqjp7v+CF0ihp8jjhM52Pw==" saltValue="qUMHmEPunl2Jh764dcKKVw==" spinCount="100000" sheet="1" objects="1" scenarios="1" selectLockedCells="1"/>
  <pageMargins left="0.7" right="0.7" top="0.75" bottom="0.75" header="0.3" footer="0.3"/>
  <pageSetup paperSize="9" scale="42" orientation="portrait" horizontalDpi="0" verticalDpi="0" r:id="rId1"/>
  <rowBreaks count="2" manualBreakCount="2">
    <brk id="107" max="7" man="1"/>
    <brk id="179" max="7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7C1E-2350-4D8B-9BFF-EA6F2F1819C0}">
  <sheetPr>
    <tabColor theme="1"/>
  </sheetPr>
  <dimension ref="A1:U17"/>
  <sheetViews>
    <sheetView showGridLines="0" zoomScaleNormal="100" workbookViewId="0">
      <selection activeCell="D8" sqref="D8"/>
    </sheetView>
  </sheetViews>
  <sheetFormatPr defaultRowHeight="14.4"/>
  <cols>
    <col min="1" max="1" width="7.21875" customWidth="1"/>
    <col min="2" max="2" width="1.44140625" customWidth="1"/>
    <col min="3" max="3" width="35.5546875" customWidth="1"/>
    <col min="4" max="4" width="78.77734375" customWidth="1"/>
    <col min="5" max="5" width="1.6640625" customWidth="1"/>
    <col min="7" max="7" width="9.77734375" customWidth="1"/>
    <col min="13" max="13" width="9.77734375" customWidth="1"/>
  </cols>
  <sheetData>
    <row r="1" spans="1:21" ht="9" customHeight="1">
      <c r="A1" s="1"/>
      <c r="B1" s="1"/>
      <c r="C1" s="1"/>
      <c r="D1" s="1"/>
      <c r="E1" s="1"/>
      <c r="F1" s="1"/>
    </row>
    <row r="2" spans="1:21" ht="18">
      <c r="C2" s="50" t="s">
        <v>129</v>
      </c>
      <c r="D2" s="51"/>
    </row>
    <row r="3" spans="1:21" ht="6.45" customHeight="1"/>
    <row r="4" spans="1:21" ht="22.5" customHeight="1">
      <c r="C4" s="52" t="s">
        <v>84</v>
      </c>
      <c r="D4" s="14"/>
    </row>
    <row r="5" spans="1:21" s="55" customFormat="1" ht="19.05" customHeight="1">
      <c r="A5"/>
      <c r="B5"/>
      <c r="C5" s="53" t="s">
        <v>85</v>
      </c>
      <c r="D5" s="54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s="55" customFormat="1" ht="19.05" customHeight="1">
      <c r="A6"/>
      <c r="B6"/>
      <c r="C6" s="56" t="s">
        <v>86</v>
      </c>
      <c r="D6" s="57"/>
      <c r="E6"/>
      <c r="F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55" customFormat="1" ht="19.05" customHeight="1">
      <c r="A7"/>
      <c r="B7"/>
      <c r="C7" s="56" t="s">
        <v>87</v>
      </c>
      <c r="D7" s="5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9.05" customHeight="1">
      <c r="C8" s="56" t="s">
        <v>88</v>
      </c>
      <c r="D8" s="57"/>
    </row>
    <row r="9" spans="1:21" ht="19.05" customHeight="1">
      <c r="C9" s="56" t="s">
        <v>89</v>
      </c>
      <c r="D9" s="57"/>
    </row>
    <row r="10" spans="1:21" ht="19.05" customHeight="1">
      <c r="C10" s="58" t="s">
        <v>90</v>
      </c>
      <c r="D10" s="59"/>
    </row>
    <row r="11" spans="1:21" ht="7.5" customHeight="1">
      <c r="C11" s="8"/>
      <c r="D11" s="60"/>
    </row>
    <row r="12" spans="1:21">
      <c r="C12" s="61" t="s">
        <v>91</v>
      </c>
      <c r="D12" s="62"/>
    </row>
    <row r="13" spans="1:21" ht="19.05" customHeight="1">
      <c r="C13" s="53" t="s">
        <v>71</v>
      </c>
      <c r="D13" s="54"/>
    </row>
    <row r="14" spans="1:21" ht="19.05" customHeight="1">
      <c r="C14" s="56" t="s">
        <v>92</v>
      </c>
      <c r="D14" s="57"/>
    </row>
    <row r="15" spans="1:21" ht="19.05" customHeight="1">
      <c r="C15" s="56" t="s">
        <v>72</v>
      </c>
      <c r="D15" s="57"/>
    </row>
    <row r="16" spans="1:21" ht="19.05" customHeight="1">
      <c r="C16" s="58" t="s">
        <v>73</v>
      </c>
      <c r="D16" s="63"/>
    </row>
    <row r="17" spans="2:6" ht="10.5" customHeight="1">
      <c r="B17" s="1"/>
      <c r="C17" s="1"/>
      <c r="D17" s="1"/>
      <c r="E17" s="1"/>
      <c r="F17" s="1"/>
    </row>
  </sheetData>
  <sheetProtection algorithmName="SHA-512" hashValue="kX+Gt2M7j1sNUT+CMfOBgZ1WfJ+a4sPl65QwBygKxvL1Ir34Z0tcUykF9bTIy2+qhAIbTx4e0EW/bdIEKq5fOQ==" saltValue="WdqY+o7iM8OWnDkZptd8gw==" spinCount="100000" sheet="1" objects="1" scenarios="1" selectLockedCells="1"/>
  <pageMargins left="0.7" right="0.7" top="0.75" bottom="0.75" header="0.3" footer="0.3"/>
  <pageSetup paperSize="9" scale="71" orientation="portrait" horizontalDpi="0" verticalDpi="0" r:id="rId1"/>
  <colBreaks count="1" manualBreakCount="1">
    <brk id="4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46FB-C28A-4D4F-AA43-97CE74F794E4}">
  <sheetPr>
    <tabColor theme="9" tint="0.39997558519241921"/>
  </sheetPr>
  <dimension ref="A1:S110"/>
  <sheetViews>
    <sheetView showGridLines="0" tabSelected="1" zoomScaleNormal="100" zoomScaleSheetLayoutView="40" workbookViewId="0">
      <pane ySplit="6" topLeftCell="A7" activePane="bottomLeft" state="frozen"/>
      <selection pane="bottomLeft" activeCell="C8" sqref="C8"/>
    </sheetView>
  </sheetViews>
  <sheetFormatPr defaultRowHeight="14.4"/>
  <cols>
    <col min="1" max="1" width="1.6640625" customWidth="1"/>
    <col min="2" max="2" width="48.5546875" customWidth="1"/>
    <col min="3" max="3" width="28.5546875" customWidth="1"/>
    <col min="4" max="4" width="9.5546875" customWidth="1"/>
    <col min="5" max="6" width="9.88671875" customWidth="1"/>
    <col min="7" max="7" width="13.88671875" customWidth="1"/>
    <col min="8" max="9" width="10.21875" customWidth="1"/>
    <col min="10" max="10" width="9.33203125" customWidth="1"/>
    <col min="11" max="11" width="16.5546875" customWidth="1"/>
    <col min="12" max="12" width="1.21875" customWidth="1"/>
    <col min="13" max="13" width="108.33203125" customWidth="1"/>
    <col min="14" max="14" width="1.33203125" customWidth="1"/>
  </cols>
  <sheetData>
    <row r="1" spans="1:19" ht="6.4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  <c r="P1" s="1"/>
      <c r="Q1" s="1"/>
      <c r="R1" s="1"/>
    </row>
    <row r="2" spans="1:19" ht="8.5500000000000007" customHeight="1" thickBot="1">
      <c r="A2" s="14"/>
      <c r="B2" s="64"/>
      <c r="C2" s="65"/>
      <c r="D2" s="65"/>
      <c r="E2" s="65"/>
      <c r="F2" s="66"/>
      <c r="G2" s="55"/>
      <c r="H2" s="55"/>
      <c r="I2" s="55"/>
      <c r="J2" s="55"/>
      <c r="K2" s="55"/>
      <c r="L2" s="19"/>
      <c r="M2" s="1"/>
      <c r="N2" s="14"/>
      <c r="O2" s="1"/>
      <c r="P2" s="1"/>
      <c r="Q2" s="1"/>
      <c r="R2" s="1"/>
    </row>
    <row r="3" spans="1:19" ht="22.95" customHeight="1" thickBot="1">
      <c r="A3" s="14"/>
      <c r="B3" s="64"/>
      <c r="C3" s="71" t="s">
        <v>53</v>
      </c>
      <c r="D3" s="65"/>
      <c r="E3" s="65"/>
      <c r="F3" s="67"/>
      <c r="G3" s="68"/>
      <c r="H3" s="69"/>
      <c r="I3" s="87" t="s">
        <v>4</v>
      </c>
      <c r="J3" s="69"/>
      <c r="K3" s="158"/>
      <c r="L3" s="19"/>
      <c r="M3" s="1"/>
      <c r="N3" s="14"/>
      <c r="O3" s="1"/>
      <c r="P3" s="1"/>
      <c r="Q3" s="1"/>
      <c r="R3" s="1"/>
    </row>
    <row r="4" spans="1:19" ht="22.95" customHeight="1" thickBot="1">
      <c r="A4" s="14"/>
      <c r="B4" s="64"/>
      <c r="C4" s="69" t="s">
        <v>93</v>
      </c>
      <c r="D4" s="169"/>
      <c r="E4" s="169"/>
      <c r="F4" s="66"/>
      <c r="G4" s="70"/>
      <c r="H4" s="70"/>
      <c r="I4" s="87" t="s">
        <v>5</v>
      </c>
      <c r="J4" s="70"/>
      <c r="K4" s="158"/>
      <c r="L4" s="22"/>
      <c r="M4" s="1"/>
      <c r="N4" s="14"/>
      <c r="O4" s="1"/>
      <c r="P4" s="1"/>
      <c r="Q4" s="1"/>
      <c r="R4" s="1"/>
    </row>
    <row r="5" spans="1:19" ht="30" customHeight="1">
      <c r="A5" s="14"/>
      <c r="C5" s="74" t="s">
        <v>3</v>
      </c>
      <c r="D5" s="72"/>
      <c r="E5" s="72"/>
      <c r="F5" s="75"/>
      <c r="G5" s="75"/>
      <c r="H5" s="75"/>
      <c r="I5" s="75"/>
      <c r="J5" s="75"/>
      <c r="K5" s="88"/>
      <c r="L5" s="22"/>
      <c r="M5" s="184" t="s">
        <v>91</v>
      </c>
      <c r="N5" s="14"/>
    </row>
    <row r="6" spans="1:19" s="4" customFormat="1" ht="45" customHeight="1">
      <c r="A6" s="18"/>
      <c r="B6" s="76" t="s">
        <v>77</v>
      </c>
      <c r="C6" s="26" t="s">
        <v>78</v>
      </c>
      <c r="D6" s="26" t="s">
        <v>6</v>
      </c>
      <c r="E6" s="26" t="s">
        <v>7</v>
      </c>
      <c r="F6" s="26" t="s">
        <v>8</v>
      </c>
      <c r="G6" s="73" t="s">
        <v>9</v>
      </c>
      <c r="H6" s="26" t="s">
        <v>10</v>
      </c>
      <c r="I6" s="26" t="s">
        <v>11</v>
      </c>
      <c r="J6" s="26" t="s">
        <v>76</v>
      </c>
      <c r="K6" s="73" t="s">
        <v>12</v>
      </c>
      <c r="L6" s="21"/>
      <c r="M6" s="77" t="s">
        <v>94</v>
      </c>
      <c r="N6" s="14"/>
      <c r="O6" s="1"/>
      <c r="P6" s="3"/>
      <c r="Q6" s="3"/>
      <c r="R6" s="3"/>
      <c r="S6" s="3"/>
    </row>
    <row r="7" spans="1:19">
      <c r="A7" s="27" t="s">
        <v>95</v>
      </c>
      <c r="B7" s="27"/>
      <c r="C7" s="5"/>
      <c r="D7" s="6"/>
      <c r="E7" s="6"/>
      <c r="F7" s="6"/>
      <c r="G7" s="6"/>
      <c r="H7" s="6"/>
      <c r="I7" s="6"/>
      <c r="J7" s="6"/>
      <c r="K7" s="6"/>
      <c r="M7" s="78"/>
      <c r="N7" s="14"/>
      <c r="O7" s="1"/>
      <c r="P7" s="1"/>
      <c r="Q7" s="1"/>
      <c r="R7" s="1"/>
      <c r="S7" s="1"/>
    </row>
    <row r="8" spans="1:19">
      <c r="A8" s="14"/>
      <c r="B8" s="149" t="s">
        <v>96</v>
      </c>
      <c r="C8" s="81"/>
      <c r="D8" s="115"/>
      <c r="E8" s="114"/>
      <c r="F8" s="115"/>
      <c r="G8" s="137">
        <f t="shared" ref="G8:G66" si="0">D8*F8</f>
        <v>0</v>
      </c>
      <c r="H8" s="114"/>
      <c r="I8" s="114"/>
      <c r="J8" s="114"/>
      <c r="K8" s="137">
        <f t="shared" ref="K8:K66" si="1">G8+H8+(I8*J8)</f>
        <v>0</v>
      </c>
      <c r="L8" s="1">
        <f>G8+K8</f>
        <v>0</v>
      </c>
      <c r="M8" s="84" t="str">
        <f>IF(L8=0,"Ei toimenpiteitä","Kirjoita tähän mitä tehdään")</f>
        <v>Ei toimenpiteitä</v>
      </c>
      <c r="N8" s="14"/>
      <c r="O8" s="1"/>
      <c r="P8" s="1"/>
      <c r="Q8" s="1"/>
      <c r="R8" s="1"/>
      <c r="S8" s="1"/>
    </row>
    <row r="9" spans="1:19">
      <c r="A9" s="14"/>
      <c r="B9" s="150" t="s">
        <v>97</v>
      </c>
      <c r="C9" s="82"/>
      <c r="D9" s="118"/>
      <c r="E9" s="116"/>
      <c r="F9" s="118"/>
      <c r="G9" s="138">
        <f t="shared" si="0"/>
        <v>0</v>
      </c>
      <c r="H9" s="116"/>
      <c r="I9" s="116"/>
      <c r="J9" s="116"/>
      <c r="K9" s="138">
        <f t="shared" si="1"/>
        <v>0</v>
      </c>
      <c r="L9" s="1">
        <f t="shared" ref="L9:L66" si="2">G9+K9</f>
        <v>0</v>
      </c>
      <c r="M9" s="84" t="str">
        <f t="shared" ref="M9:M66" si="3">IF(L9=0,"Ei toimenpiteitä","Kirjoita tähän mitä tehdään")</f>
        <v>Ei toimenpiteitä</v>
      </c>
      <c r="N9" s="14"/>
      <c r="O9" s="1"/>
      <c r="P9" s="1"/>
      <c r="Q9" s="1"/>
      <c r="R9" s="1"/>
      <c r="S9" s="1"/>
    </row>
    <row r="10" spans="1:19">
      <c r="A10" s="14"/>
      <c r="B10" s="150" t="s">
        <v>98</v>
      </c>
      <c r="C10" s="82"/>
      <c r="D10" s="118"/>
      <c r="E10" s="116"/>
      <c r="F10" s="118"/>
      <c r="G10" s="138">
        <f t="shared" si="0"/>
        <v>0</v>
      </c>
      <c r="H10" s="116"/>
      <c r="I10" s="116"/>
      <c r="J10" s="116"/>
      <c r="K10" s="138">
        <f t="shared" si="1"/>
        <v>0</v>
      </c>
      <c r="L10" s="1">
        <f t="shared" si="2"/>
        <v>0</v>
      </c>
      <c r="M10" s="84" t="str">
        <f t="shared" si="3"/>
        <v>Ei toimenpiteitä</v>
      </c>
      <c r="N10" s="14"/>
      <c r="O10" s="1"/>
      <c r="P10" s="1"/>
      <c r="Q10" s="1"/>
      <c r="R10" s="1"/>
      <c r="S10" s="1"/>
    </row>
    <row r="11" spans="1:19">
      <c r="A11" s="14"/>
      <c r="B11" s="150" t="s">
        <v>56</v>
      </c>
      <c r="C11" s="82"/>
      <c r="D11" s="118"/>
      <c r="E11" s="116"/>
      <c r="F11" s="118"/>
      <c r="G11" s="138">
        <f t="shared" si="0"/>
        <v>0</v>
      </c>
      <c r="H11" s="116"/>
      <c r="I11" s="116"/>
      <c r="J11" s="116"/>
      <c r="K11" s="138">
        <f t="shared" ref="K11:K17" si="4">G11+H11+(I11*J11)</f>
        <v>0</v>
      </c>
      <c r="L11" s="1">
        <f t="shared" si="2"/>
        <v>0</v>
      </c>
      <c r="M11" s="84" t="str">
        <f t="shared" si="3"/>
        <v>Ei toimenpiteitä</v>
      </c>
      <c r="N11" s="14"/>
      <c r="O11" s="1"/>
      <c r="P11" s="1"/>
      <c r="Q11" s="1"/>
      <c r="R11" s="1"/>
      <c r="S11" s="1"/>
    </row>
    <row r="12" spans="1:19">
      <c r="A12" s="14"/>
      <c r="B12" s="150" t="s">
        <v>99</v>
      </c>
      <c r="C12" s="82"/>
      <c r="D12" s="119"/>
      <c r="E12" s="116"/>
      <c r="F12" s="119"/>
      <c r="G12" s="138">
        <f t="shared" si="0"/>
        <v>0</v>
      </c>
      <c r="H12" s="116"/>
      <c r="I12" s="116"/>
      <c r="J12" s="116"/>
      <c r="K12" s="138">
        <f t="shared" si="4"/>
        <v>0</v>
      </c>
      <c r="L12" s="1">
        <f t="shared" si="2"/>
        <v>0</v>
      </c>
      <c r="M12" s="84" t="str">
        <f t="shared" si="3"/>
        <v>Ei toimenpiteitä</v>
      </c>
      <c r="N12" s="14"/>
      <c r="O12" s="1"/>
      <c r="P12" s="1"/>
      <c r="Q12" s="1"/>
      <c r="R12" s="1"/>
      <c r="S12" s="1"/>
    </row>
    <row r="13" spans="1:19">
      <c r="A13" s="14"/>
      <c r="B13" s="151" t="s">
        <v>100</v>
      </c>
      <c r="C13" s="83"/>
      <c r="D13" s="120"/>
      <c r="E13" s="117"/>
      <c r="F13" s="120"/>
      <c r="G13" s="139">
        <f t="shared" si="0"/>
        <v>0</v>
      </c>
      <c r="H13" s="117"/>
      <c r="I13" s="117"/>
      <c r="J13" s="117"/>
      <c r="K13" s="139">
        <f t="shared" si="4"/>
        <v>0</v>
      </c>
      <c r="L13" s="1">
        <f t="shared" si="2"/>
        <v>0</v>
      </c>
      <c r="M13" s="84" t="str">
        <f t="shared" si="3"/>
        <v>Ei toimenpiteitä</v>
      </c>
      <c r="N13" s="14"/>
      <c r="P13" s="1"/>
      <c r="Q13" s="1"/>
      <c r="R13" s="1"/>
      <c r="S13" s="1"/>
    </row>
    <row r="14" spans="1:19">
      <c r="A14" s="27" t="s">
        <v>23</v>
      </c>
      <c r="B14" s="27"/>
      <c r="C14" s="79"/>
      <c r="D14" s="121"/>
      <c r="E14" s="122"/>
      <c r="F14" s="121"/>
      <c r="G14" s="121"/>
      <c r="H14" s="123"/>
      <c r="I14" s="122"/>
      <c r="J14" s="122"/>
      <c r="K14" s="124"/>
      <c r="L14" s="1"/>
      <c r="M14" s="6"/>
      <c r="N14" s="14"/>
      <c r="O14" s="1"/>
      <c r="P14" s="1"/>
      <c r="Q14" s="1"/>
      <c r="R14" s="1"/>
      <c r="S14" s="1"/>
    </row>
    <row r="15" spans="1:19">
      <c r="A15" s="14"/>
      <c r="B15" s="150" t="s">
        <v>101</v>
      </c>
      <c r="C15" s="81"/>
      <c r="D15" s="115"/>
      <c r="E15" s="116"/>
      <c r="F15" s="115"/>
      <c r="G15" s="138">
        <f t="shared" si="0"/>
        <v>0</v>
      </c>
      <c r="H15" s="114"/>
      <c r="I15" s="114"/>
      <c r="J15" s="114"/>
      <c r="K15" s="138">
        <f t="shared" si="4"/>
        <v>0</v>
      </c>
      <c r="L15" s="1">
        <f t="shared" si="2"/>
        <v>0</v>
      </c>
      <c r="M15" s="84" t="str">
        <f t="shared" si="3"/>
        <v>Ei toimenpiteitä</v>
      </c>
      <c r="N15" s="14"/>
      <c r="P15" s="1"/>
      <c r="Q15" s="1"/>
      <c r="R15" s="1"/>
      <c r="S15" s="1"/>
    </row>
    <row r="16" spans="1:19">
      <c r="A16" s="14"/>
      <c r="B16" s="150" t="s">
        <v>26</v>
      </c>
      <c r="C16" s="82"/>
      <c r="D16" s="118"/>
      <c r="E16" s="116"/>
      <c r="F16" s="118"/>
      <c r="G16" s="138">
        <f t="shared" si="0"/>
        <v>0</v>
      </c>
      <c r="H16" s="116"/>
      <c r="I16" s="116"/>
      <c r="J16" s="116"/>
      <c r="K16" s="138">
        <f t="shared" si="4"/>
        <v>0</v>
      </c>
      <c r="L16" s="1">
        <f t="shared" si="2"/>
        <v>0</v>
      </c>
      <c r="M16" s="84" t="str">
        <f t="shared" si="3"/>
        <v>Ei toimenpiteitä</v>
      </c>
      <c r="N16" s="14"/>
      <c r="P16" s="1"/>
      <c r="Q16" s="1"/>
      <c r="R16" s="1"/>
      <c r="S16" s="1"/>
    </row>
    <row r="17" spans="1:19">
      <c r="A17" s="14"/>
      <c r="B17" s="150" t="s">
        <v>25</v>
      </c>
      <c r="C17" s="82"/>
      <c r="D17" s="118"/>
      <c r="E17" s="116"/>
      <c r="F17" s="118"/>
      <c r="G17" s="138">
        <f t="shared" si="0"/>
        <v>0</v>
      </c>
      <c r="H17" s="116"/>
      <c r="I17" s="116"/>
      <c r="J17" s="116"/>
      <c r="K17" s="138">
        <f t="shared" si="4"/>
        <v>0</v>
      </c>
      <c r="L17" s="1">
        <f t="shared" si="2"/>
        <v>0</v>
      </c>
      <c r="M17" s="84" t="str">
        <f t="shared" si="3"/>
        <v>Ei toimenpiteitä</v>
      </c>
      <c r="N17" s="14"/>
      <c r="P17" s="1"/>
      <c r="Q17" s="1"/>
      <c r="R17" s="1"/>
      <c r="S17" s="1"/>
    </row>
    <row r="18" spans="1:19">
      <c r="A18" s="14"/>
      <c r="B18" s="150" t="s">
        <v>24</v>
      </c>
      <c r="C18" s="83"/>
      <c r="D18" s="120"/>
      <c r="E18" s="116"/>
      <c r="F18" s="120"/>
      <c r="G18" s="138">
        <f t="shared" si="0"/>
        <v>0</v>
      </c>
      <c r="H18" s="117"/>
      <c r="I18" s="117"/>
      <c r="J18" s="117"/>
      <c r="K18" s="138">
        <f t="shared" si="1"/>
        <v>0</v>
      </c>
      <c r="L18" s="1">
        <f t="shared" si="2"/>
        <v>0</v>
      </c>
      <c r="M18" s="84" t="str">
        <f t="shared" si="3"/>
        <v>Ei toimenpiteitä</v>
      </c>
      <c r="N18" s="14"/>
      <c r="P18" s="1"/>
      <c r="Q18" s="1"/>
      <c r="R18" s="1"/>
      <c r="S18" s="1"/>
    </row>
    <row r="19" spans="1:19">
      <c r="A19" s="27" t="s">
        <v>27</v>
      </c>
      <c r="B19" s="27"/>
      <c r="C19" s="79"/>
      <c r="D19" s="121"/>
      <c r="E19" s="122"/>
      <c r="F19" s="121"/>
      <c r="G19" s="121"/>
      <c r="H19" s="123"/>
      <c r="I19" s="122"/>
      <c r="J19" s="122"/>
      <c r="K19" s="124"/>
      <c r="L19" s="1"/>
      <c r="M19" s="6"/>
      <c r="N19" s="14"/>
      <c r="O19" s="1"/>
      <c r="P19" s="1"/>
      <c r="Q19" s="1"/>
      <c r="R19" s="1"/>
      <c r="S19" s="1"/>
    </row>
    <row r="20" spans="1:19">
      <c r="A20" s="14"/>
      <c r="B20" s="150" t="s">
        <v>60</v>
      </c>
      <c r="C20" s="81"/>
      <c r="D20" s="115"/>
      <c r="E20" s="116"/>
      <c r="F20" s="115"/>
      <c r="G20" s="138">
        <f t="shared" si="0"/>
        <v>0</v>
      </c>
      <c r="H20" s="114"/>
      <c r="I20" s="114"/>
      <c r="J20" s="114"/>
      <c r="K20" s="138">
        <f t="shared" si="1"/>
        <v>0</v>
      </c>
      <c r="L20" s="1">
        <f t="shared" si="2"/>
        <v>0</v>
      </c>
      <c r="M20" s="84" t="str">
        <f t="shared" si="3"/>
        <v>Ei toimenpiteitä</v>
      </c>
      <c r="N20" s="14"/>
      <c r="O20" s="1"/>
      <c r="P20" s="1"/>
      <c r="Q20" s="1"/>
      <c r="R20" s="1"/>
      <c r="S20" s="1"/>
    </row>
    <row r="21" spans="1:19">
      <c r="A21" s="14"/>
      <c r="B21" s="150" t="s">
        <v>61</v>
      </c>
      <c r="C21" s="82"/>
      <c r="D21" s="118"/>
      <c r="E21" s="116"/>
      <c r="F21" s="118"/>
      <c r="G21" s="138">
        <f t="shared" si="0"/>
        <v>0</v>
      </c>
      <c r="H21" s="116"/>
      <c r="I21" s="116"/>
      <c r="J21" s="116"/>
      <c r="K21" s="138">
        <f t="shared" si="1"/>
        <v>0</v>
      </c>
      <c r="L21" s="1">
        <f t="shared" si="2"/>
        <v>0</v>
      </c>
      <c r="M21" s="84" t="str">
        <f t="shared" si="3"/>
        <v>Ei toimenpiteitä</v>
      </c>
      <c r="N21" s="14"/>
      <c r="O21" s="1"/>
      <c r="P21" s="1"/>
      <c r="Q21" s="1"/>
      <c r="R21" s="1"/>
      <c r="S21" s="1"/>
    </row>
    <row r="22" spans="1:19">
      <c r="A22" s="14"/>
      <c r="B22" s="150" t="s">
        <v>62</v>
      </c>
      <c r="C22" s="82"/>
      <c r="D22" s="118"/>
      <c r="E22" s="116"/>
      <c r="F22" s="118"/>
      <c r="G22" s="138">
        <f t="shared" si="0"/>
        <v>0</v>
      </c>
      <c r="H22" s="116"/>
      <c r="I22" s="116"/>
      <c r="J22" s="116"/>
      <c r="K22" s="138">
        <f t="shared" si="1"/>
        <v>0</v>
      </c>
      <c r="L22" s="1">
        <f t="shared" si="2"/>
        <v>0</v>
      </c>
      <c r="M22" s="84" t="str">
        <f t="shared" si="3"/>
        <v>Ei toimenpiteitä</v>
      </c>
      <c r="N22" s="14"/>
      <c r="O22" s="1"/>
      <c r="P22" s="1"/>
      <c r="Q22" s="1"/>
      <c r="R22" s="1"/>
      <c r="S22" s="1"/>
    </row>
    <row r="23" spans="1:19">
      <c r="A23" s="14"/>
      <c r="B23" s="150" t="s">
        <v>28</v>
      </c>
      <c r="C23" s="82"/>
      <c r="D23" s="118"/>
      <c r="E23" s="116"/>
      <c r="F23" s="118"/>
      <c r="G23" s="138">
        <f t="shared" si="0"/>
        <v>0</v>
      </c>
      <c r="H23" s="116"/>
      <c r="I23" s="116"/>
      <c r="J23" s="116"/>
      <c r="K23" s="138">
        <f t="shared" si="1"/>
        <v>0</v>
      </c>
      <c r="L23" s="1">
        <f t="shared" si="2"/>
        <v>0</v>
      </c>
      <c r="M23" s="84" t="str">
        <f t="shared" si="3"/>
        <v>Ei toimenpiteitä</v>
      </c>
      <c r="N23" s="14"/>
      <c r="O23" s="1"/>
      <c r="P23" s="1"/>
      <c r="Q23" s="1"/>
      <c r="R23" s="1"/>
      <c r="S23" s="1"/>
    </row>
    <row r="24" spans="1:19">
      <c r="A24" s="14"/>
      <c r="B24" s="150" t="s">
        <v>29</v>
      </c>
      <c r="C24" s="82"/>
      <c r="D24" s="118"/>
      <c r="E24" s="116"/>
      <c r="F24" s="118"/>
      <c r="G24" s="138">
        <f t="shared" si="0"/>
        <v>0</v>
      </c>
      <c r="H24" s="116"/>
      <c r="I24" s="116"/>
      <c r="J24" s="116"/>
      <c r="K24" s="138">
        <f t="shared" si="1"/>
        <v>0</v>
      </c>
      <c r="L24" s="1">
        <f t="shared" si="2"/>
        <v>0</v>
      </c>
      <c r="M24" s="84" t="str">
        <f t="shared" si="3"/>
        <v>Ei toimenpiteitä</v>
      </c>
      <c r="N24" s="14"/>
      <c r="O24" s="1"/>
      <c r="P24" s="1"/>
      <c r="Q24" s="1"/>
      <c r="R24" s="1"/>
      <c r="S24" s="1"/>
    </row>
    <row r="25" spans="1:19">
      <c r="A25" s="14"/>
      <c r="B25" s="152" t="s">
        <v>59</v>
      </c>
      <c r="C25" s="83"/>
      <c r="D25" s="120"/>
      <c r="E25" s="116"/>
      <c r="F25" s="120"/>
      <c r="G25" s="138">
        <f t="shared" si="0"/>
        <v>0</v>
      </c>
      <c r="H25" s="117"/>
      <c r="I25" s="117"/>
      <c r="J25" s="117"/>
      <c r="K25" s="138">
        <f t="shared" si="1"/>
        <v>0</v>
      </c>
      <c r="L25" s="1">
        <f t="shared" si="2"/>
        <v>0</v>
      </c>
      <c r="M25" s="84" t="str">
        <f t="shared" si="3"/>
        <v>Ei toimenpiteitä</v>
      </c>
      <c r="N25" s="14"/>
      <c r="O25" s="1"/>
      <c r="P25" s="1"/>
      <c r="Q25" s="1"/>
      <c r="R25" s="1"/>
      <c r="S25" s="1"/>
    </row>
    <row r="26" spans="1:19">
      <c r="A26" s="27" t="s">
        <v>30</v>
      </c>
      <c r="B26" s="27"/>
      <c r="C26" s="79"/>
      <c r="D26" s="121"/>
      <c r="E26" s="122"/>
      <c r="F26" s="121"/>
      <c r="G26" s="121"/>
      <c r="H26" s="123"/>
      <c r="I26" s="122"/>
      <c r="J26" s="122"/>
      <c r="K26" s="124"/>
      <c r="L26" s="1">
        <f t="shared" si="2"/>
        <v>0</v>
      </c>
      <c r="M26" s="6"/>
      <c r="N26" s="14"/>
      <c r="O26" s="1"/>
      <c r="P26" s="1"/>
      <c r="Q26" s="1"/>
      <c r="R26" s="1"/>
      <c r="S26" s="1"/>
    </row>
    <row r="27" spans="1:19">
      <c r="A27" s="14"/>
      <c r="B27" s="150" t="s">
        <v>63</v>
      </c>
      <c r="C27" s="81"/>
      <c r="D27" s="115"/>
      <c r="E27" s="116"/>
      <c r="F27" s="115"/>
      <c r="G27" s="138">
        <f t="shared" si="0"/>
        <v>0</v>
      </c>
      <c r="H27" s="114"/>
      <c r="I27" s="114"/>
      <c r="J27" s="114"/>
      <c r="K27" s="138">
        <f t="shared" si="1"/>
        <v>0</v>
      </c>
      <c r="L27" s="1">
        <f t="shared" si="2"/>
        <v>0</v>
      </c>
      <c r="M27" s="84" t="str">
        <f t="shared" si="3"/>
        <v>Ei toimenpiteitä</v>
      </c>
      <c r="N27" s="14"/>
      <c r="O27" s="1"/>
      <c r="P27" s="1"/>
      <c r="Q27" s="1"/>
      <c r="R27" s="1"/>
      <c r="S27" s="1"/>
    </row>
    <row r="28" spans="1:19">
      <c r="A28" s="14"/>
      <c r="B28" s="150" t="s">
        <v>64</v>
      </c>
      <c r="C28" s="82"/>
      <c r="D28" s="118"/>
      <c r="E28" s="116"/>
      <c r="F28" s="118"/>
      <c r="G28" s="138">
        <f t="shared" si="0"/>
        <v>0</v>
      </c>
      <c r="H28" s="116"/>
      <c r="I28" s="116"/>
      <c r="J28" s="116"/>
      <c r="K28" s="138">
        <f t="shared" si="1"/>
        <v>0</v>
      </c>
      <c r="L28" s="1">
        <f t="shared" si="2"/>
        <v>0</v>
      </c>
      <c r="M28" s="84" t="str">
        <f t="shared" si="3"/>
        <v>Ei toimenpiteitä</v>
      </c>
      <c r="N28" s="14"/>
      <c r="O28" s="1"/>
      <c r="P28" s="1"/>
      <c r="Q28" s="1"/>
      <c r="R28" s="1"/>
      <c r="S28" s="1"/>
    </row>
    <row r="29" spans="1:19">
      <c r="A29" s="14"/>
      <c r="B29" s="150" t="s">
        <v>65</v>
      </c>
      <c r="C29" s="82"/>
      <c r="D29" s="118"/>
      <c r="E29" s="116"/>
      <c r="F29" s="118"/>
      <c r="G29" s="138">
        <f t="shared" si="0"/>
        <v>0</v>
      </c>
      <c r="H29" s="116"/>
      <c r="I29" s="116"/>
      <c r="J29" s="116"/>
      <c r="K29" s="138">
        <f t="shared" si="1"/>
        <v>0</v>
      </c>
      <c r="L29" s="1">
        <f t="shared" si="2"/>
        <v>0</v>
      </c>
      <c r="M29" s="84" t="str">
        <f t="shared" si="3"/>
        <v>Ei toimenpiteitä</v>
      </c>
      <c r="N29" s="14"/>
      <c r="O29" s="1"/>
      <c r="P29" s="1"/>
      <c r="Q29" s="1"/>
      <c r="R29" s="1"/>
      <c r="S29" s="1"/>
    </row>
    <row r="30" spans="1:19">
      <c r="A30" s="14"/>
      <c r="B30" s="150" t="s">
        <v>31</v>
      </c>
      <c r="C30" s="82"/>
      <c r="D30" s="118"/>
      <c r="E30" s="116"/>
      <c r="F30" s="118"/>
      <c r="G30" s="138">
        <f t="shared" si="0"/>
        <v>0</v>
      </c>
      <c r="H30" s="116"/>
      <c r="I30" s="116"/>
      <c r="J30" s="116"/>
      <c r="K30" s="138">
        <f t="shared" si="1"/>
        <v>0</v>
      </c>
      <c r="L30" s="1">
        <f t="shared" si="2"/>
        <v>0</v>
      </c>
      <c r="M30" s="84" t="str">
        <f t="shared" si="3"/>
        <v>Ei toimenpiteitä</v>
      </c>
      <c r="N30" s="14"/>
      <c r="O30" s="1"/>
      <c r="P30" s="1"/>
      <c r="Q30" s="1"/>
      <c r="R30" s="1"/>
      <c r="S30" s="1"/>
    </row>
    <row r="31" spans="1:19">
      <c r="A31" s="14"/>
      <c r="B31" s="150" t="s">
        <v>102</v>
      </c>
      <c r="C31" s="82"/>
      <c r="D31" s="118"/>
      <c r="E31" s="116"/>
      <c r="F31" s="118"/>
      <c r="G31" s="138">
        <f t="shared" si="0"/>
        <v>0</v>
      </c>
      <c r="H31" s="116"/>
      <c r="I31" s="116"/>
      <c r="J31" s="116"/>
      <c r="K31" s="138">
        <f t="shared" si="1"/>
        <v>0</v>
      </c>
      <c r="L31" s="1">
        <f t="shared" si="2"/>
        <v>0</v>
      </c>
      <c r="M31" s="84" t="str">
        <f t="shared" si="3"/>
        <v>Ei toimenpiteitä</v>
      </c>
      <c r="N31" s="14"/>
      <c r="O31" s="1"/>
      <c r="P31" s="1"/>
      <c r="Q31" s="1"/>
      <c r="R31" s="1"/>
      <c r="S31" s="1"/>
    </row>
    <row r="32" spans="1:19">
      <c r="A32" s="14"/>
      <c r="B32" s="150" t="s">
        <v>47</v>
      </c>
      <c r="C32" s="83"/>
      <c r="D32" s="120"/>
      <c r="E32" s="116"/>
      <c r="F32" s="120"/>
      <c r="G32" s="138">
        <f t="shared" si="0"/>
        <v>0</v>
      </c>
      <c r="H32" s="117"/>
      <c r="I32" s="117"/>
      <c r="J32" s="117"/>
      <c r="K32" s="138">
        <f t="shared" si="1"/>
        <v>0</v>
      </c>
      <c r="L32" s="1">
        <f t="shared" si="2"/>
        <v>0</v>
      </c>
      <c r="M32" s="84" t="str">
        <f t="shared" si="3"/>
        <v>Ei toimenpiteitä</v>
      </c>
      <c r="N32" s="14"/>
      <c r="O32" s="1"/>
      <c r="P32" s="1"/>
      <c r="Q32" s="1"/>
      <c r="R32" s="1"/>
      <c r="S32" s="1"/>
    </row>
    <row r="33" spans="1:19">
      <c r="A33" s="27" t="s">
        <v>32</v>
      </c>
      <c r="B33" s="27"/>
      <c r="C33" s="79"/>
      <c r="D33" s="121"/>
      <c r="E33" s="122"/>
      <c r="F33" s="121"/>
      <c r="G33" s="121"/>
      <c r="H33" s="123"/>
      <c r="I33" s="122"/>
      <c r="J33" s="122"/>
      <c r="K33" s="124"/>
      <c r="L33" s="1"/>
      <c r="M33" s="6"/>
      <c r="N33" s="14"/>
      <c r="O33" s="1"/>
      <c r="P33" s="1"/>
      <c r="Q33" s="1"/>
      <c r="R33" s="1"/>
      <c r="S33" s="1"/>
    </row>
    <row r="34" spans="1:19">
      <c r="A34" s="14"/>
      <c r="B34" s="150" t="s">
        <v>33</v>
      </c>
      <c r="C34" s="81"/>
      <c r="D34" s="115"/>
      <c r="E34" s="116"/>
      <c r="F34" s="115"/>
      <c r="G34" s="138">
        <f t="shared" si="0"/>
        <v>0</v>
      </c>
      <c r="H34" s="114"/>
      <c r="I34" s="114"/>
      <c r="J34" s="114"/>
      <c r="K34" s="138">
        <f t="shared" si="1"/>
        <v>0</v>
      </c>
      <c r="L34" s="1">
        <f t="shared" si="2"/>
        <v>0</v>
      </c>
      <c r="M34" s="84" t="str">
        <f t="shared" si="3"/>
        <v>Ei toimenpiteitä</v>
      </c>
      <c r="N34" s="14"/>
      <c r="O34" s="1"/>
      <c r="P34" s="1"/>
      <c r="Q34" s="1"/>
      <c r="R34" s="1"/>
      <c r="S34" s="1"/>
    </row>
    <row r="35" spans="1:19">
      <c r="A35" s="14"/>
      <c r="B35" s="150" t="s">
        <v>49</v>
      </c>
      <c r="C35" s="82"/>
      <c r="D35" s="118"/>
      <c r="E35" s="116"/>
      <c r="F35" s="118"/>
      <c r="G35" s="138">
        <f t="shared" si="0"/>
        <v>0</v>
      </c>
      <c r="H35" s="116"/>
      <c r="I35" s="116"/>
      <c r="J35" s="116"/>
      <c r="K35" s="138">
        <f t="shared" si="1"/>
        <v>0</v>
      </c>
      <c r="L35" s="1">
        <f t="shared" si="2"/>
        <v>0</v>
      </c>
      <c r="M35" s="84" t="str">
        <f t="shared" si="3"/>
        <v>Ei toimenpiteitä</v>
      </c>
      <c r="N35" s="14"/>
      <c r="O35" s="1"/>
      <c r="P35" s="1"/>
      <c r="Q35" s="1"/>
      <c r="R35" s="1"/>
      <c r="S35" s="1"/>
    </row>
    <row r="36" spans="1:19">
      <c r="A36" s="14"/>
      <c r="B36" s="150" t="s">
        <v>103</v>
      </c>
      <c r="C36" s="82"/>
      <c r="D36" s="118"/>
      <c r="E36" s="116"/>
      <c r="F36" s="118"/>
      <c r="G36" s="138">
        <f t="shared" si="0"/>
        <v>0</v>
      </c>
      <c r="H36" s="116"/>
      <c r="I36" s="116"/>
      <c r="J36" s="116"/>
      <c r="K36" s="138">
        <f t="shared" si="1"/>
        <v>0</v>
      </c>
      <c r="L36" s="1">
        <f t="shared" si="2"/>
        <v>0</v>
      </c>
      <c r="M36" s="84" t="str">
        <f t="shared" si="3"/>
        <v>Ei toimenpiteitä</v>
      </c>
      <c r="N36" s="14"/>
      <c r="O36" s="1"/>
      <c r="P36" s="1"/>
      <c r="Q36" s="1"/>
      <c r="R36" s="1"/>
      <c r="S36" s="1"/>
    </row>
    <row r="37" spans="1:19">
      <c r="A37" s="14"/>
      <c r="B37" s="150" t="s">
        <v>34</v>
      </c>
      <c r="C37" s="82"/>
      <c r="D37" s="118"/>
      <c r="E37" s="116"/>
      <c r="F37" s="118"/>
      <c r="G37" s="138">
        <f t="shared" si="0"/>
        <v>0</v>
      </c>
      <c r="H37" s="116"/>
      <c r="I37" s="116"/>
      <c r="J37" s="116"/>
      <c r="K37" s="138">
        <f t="shared" si="1"/>
        <v>0</v>
      </c>
      <c r="L37" s="1">
        <f t="shared" si="2"/>
        <v>0</v>
      </c>
      <c r="M37" s="84" t="str">
        <f t="shared" si="3"/>
        <v>Ei toimenpiteitä</v>
      </c>
      <c r="N37" s="14"/>
      <c r="O37" s="1"/>
      <c r="P37" s="1"/>
      <c r="Q37" s="1"/>
      <c r="R37" s="1"/>
      <c r="S37" s="1"/>
    </row>
    <row r="38" spans="1:19">
      <c r="A38" s="14"/>
      <c r="B38" s="150" t="s">
        <v>35</v>
      </c>
      <c r="C38" s="82"/>
      <c r="D38" s="118"/>
      <c r="E38" s="116"/>
      <c r="F38" s="118"/>
      <c r="G38" s="138">
        <f t="shared" si="0"/>
        <v>0</v>
      </c>
      <c r="H38" s="116"/>
      <c r="I38" s="116"/>
      <c r="J38" s="116"/>
      <c r="K38" s="138">
        <f t="shared" si="1"/>
        <v>0</v>
      </c>
      <c r="L38" s="1">
        <f t="shared" si="2"/>
        <v>0</v>
      </c>
      <c r="M38" s="84" t="str">
        <f t="shared" si="3"/>
        <v>Ei toimenpiteitä</v>
      </c>
      <c r="N38" s="14"/>
      <c r="O38" s="1"/>
      <c r="P38" s="1"/>
      <c r="Q38" s="1"/>
      <c r="R38" s="1"/>
      <c r="S38" s="1"/>
    </row>
    <row r="39" spans="1:19">
      <c r="A39" s="14"/>
      <c r="B39" s="150" t="s">
        <v>66</v>
      </c>
      <c r="C39" s="82"/>
      <c r="D39" s="118"/>
      <c r="E39" s="116"/>
      <c r="F39" s="118"/>
      <c r="G39" s="138">
        <f t="shared" si="0"/>
        <v>0</v>
      </c>
      <c r="H39" s="116"/>
      <c r="I39" s="116"/>
      <c r="J39" s="116"/>
      <c r="K39" s="138">
        <f t="shared" si="1"/>
        <v>0</v>
      </c>
      <c r="L39" s="1">
        <f t="shared" si="2"/>
        <v>0</v>
      </c>
      <c r="M39" s="84" t="str">
        <f t="shared" si="3"/>
        <v>Ei toimenpiteitä</v>
      </c>
      <c r="N39" s="14"/>
      <c r="O39" s="1"/>
      <c r="P39" s="1"/>
      <c r="Q39" s="1"/>
      <c r="R39" s="1"/>
      <c r="S39" s="1"/>
    </row>
    <row r="40" spans="1:19">
      <c r="A40" s="14"/>
      <c r="B40" s="150" t="s">
        <v>104</v>
      </c>
      <c r="C40" s="82"/>
      <c r="D40" s="118"/>
      <c r="E40" s="116"/>
      <c r="F40" s="118"/>
      <c r="G40" s="138">
        <f t="shared" si="0"/>
        <v>0</v>
      </c>
      <c r="H40" s="116"/>
      <c r="I40" s="116"/>
      <c r="J40" s="116"/>
      <c r="K40" s="138">
        <f t="shared" si="1"/>
        <v>0</v>
      </c>
      <c r="L40" s="1">
        <f t="shared" si="2"/>
        <v>0</v>
      </c>
      <c r="M40" s="84" t="str">
        <f t="shared" si="3"/>
        <v>Ei toimenpiteitä</v>
      </c>
      <c r="N40" s="14"/>
      <c r="O40" s="1"/>
      <c r="P40" s="1"/>
      <c r="Q40" s="1"/>
      <c r="R40" s="1"/>
      <c r="S40" s="1"/>
    </row>
    <row r="41" spans="1:19">
      <c r="A41" s="14"/>
      <c r="B41" s="150" t="s">
        <v>69</v>
      </c>
      <c r="C41" s="82"/>
      <c r="D41" s="118"/>
      <c r="E41" s="116"/>
      <c r="F41" s="118"/>
      <c r="G41" s="138">
        <f t="shared" si="0"/>
        <v>0</v>
      </c>
      <c r="H41" s="116"/>
      <c r="I41" s="116"/>
      <c r="J41" s="116"/>
      <c r="K41" s="138">
        <f t="shared" si="1"/>
        <v>0</v>
      </c>
      <c r="L41" s="1">
        <f t="shared" si="2"/>
        <v>0</v>
      </c>
      <c r="M41" s="84" t="str">
        <f t="shared" si="3"/>
        <v>Ei toimenpiteitä</v>
      </c>
      <c r="N41" s="14"/>
      <c r="O41" s="1"/>
      <c r="P41" s="1"/>
      <c r="Q41" s="1"/>
      <c r="R41" s="1"/>
      <c r="S41" s="1"/>
    </row>
    <row r="42" spans="1:19">
      <c r="A42" s="14"/>
      <c r="B42" s="150" t="s">
        <v>48</v>
      </c>
      <c r="C42" s="82"/>
      <c r="D42" s="118"/>
      <c r="E42" s="116"/>
      <c r="F42" s="118"/>
      <c r="G42" s="138">
        <f t="shared" si="0"/>
        <v>0</v>
      </c>
      <c r="H42" s="116"/>
      <c r="I42" s="116"/>
      <c r="J42" s="116"/>
      <c r="K42" s="138">
        <f t="shared" si="1"/>
        <v>0</v>
      </c>
      <c r="L42" s="1">
        <f t="shared" si="2"/>
        <v>0</v>
      </c>
      <c r="M42" s="84" t="str">
        <f t="shared" si="3"/>
        <v>Ei toimenpiteitä</v>
      </c>
      <c r="N42" s="14"/>
      <c r="O42" s="1"/>
      <c r="P42" s="1"/>
      <c r="Q42" s="1"/>
      <c r="R42" s="1"/>
      <c r="S42" s="1"/>
    </row>
    <row r="43" spans="1:19">
      <c r="A43" s="14"/>
      <c r="B43" s="152" t="s">
        <v>40</v>
      </c>
      <c r="C43" s="83"/>
      <c r="D43" s="120"/>
      <c r="E43" s="116"/>
      <c r="F43" s="120"/>
      <c r="G43" s="138">
        <f t="shared" si="0"/>
        <v>0</v>
      </c>
      <c r="H43" s="117"/>
      <c r="I43" s="117"/>
      <c r="J43" s="117"/>
      <c r="K43" s="138">
        <f t="shared" si="1"/>
        <v>0</v>
      </c>
      <c r="L43" s="1">
        <f t="shared" si="2"/>
        <v>0</v>
      </c>
      <c r="M43" s="84" t="str">
        <f t="shared" si="3"/>
        <v>Ei toimenpiteitä</v>
      </c>
      <c r="N43" s="14"/>
      <c r="O43" s="1"/>
      <c r="P43" s="1"/>
      <c r="Q43" s="1"/>
      <c r="R43" s="1"/>
      <c r="S43" s="1"/>
    </row>
    <row r="44" spans="1:19">
      <c r="A44" s="27" t="s">
        <v>36</v>
      </c>
      <c r="B44" s="27"/>
      <c r="C44" s="79"/>
      <c r="D44" s="121"/>
      <c r="E44" s="122"/>
      <c r="F44" s="121"/>
      <c r="G44" s="121"/>
      <c r="H44" s="123"/>
      <c r="I44" s="122"/>
      <c r="J44" s="122"/>
      <c r="K44" s="124"/>
      <c r="L44" s="1"/>
      <c r="M44" s="84" t="str">
        <f t="shared" si="3"/>
        <v>Ei toimenpiteitä</v>
      </c>
      <c r="N44" s="14"/>
      <c r="O44" s="1"/>
      <c r="P44" s="1"/>
      <c r="Q44" s="1"/>
      <c r="R44" s="1"/>
      <c r="S44" s="1"/>
    </row>
    <row r="45" spans="1:19">
      <c r="A45" s="14"/>
      <c r="B45" s="150" t="s">
        <v>37</v>
      </c>
      <c r="C45" s="81"/>
      <c r="D45" s="115"/>
      <c r="E45" s="116"/>
      <c r="F45" s="115"/>
      <c r="G45" s="138">
        <f t="shared" si="0"/>
        <v>0</v>
      </c>
      <c r="H45" s="114"/>
      <c r="I45" s="114"/>
      <c r="J45" s="114"/>
      <c r="K45" s="138">
        <f t="shared" si="1"/>
        <v>0</v>
      </c>
      <c r="L45" s="1">
        <f t="shared" si="2"/>
        <v>0</v>
      </c>
      <c r="M45" s="84" t="str">
        <f t="shared" si="3"/>
        <v>Ei toimenpiteitä</v>
      </c>
      <c r="N45" s="14"/>
      <c r="O45" s="1"/>
      <c r="P45" s="1"/>
      <c r="Q45" s="1"/>
      <c r="R45" s="1"/>
      <c r="S45" s="1"/>
    </row>
    <row r="46" spans="1:19">
      <c r="A46" s="14"/>
      <c r="B46" s="150" t="s">
        <v>38</v>
      </c>
      <c r="C46" s="82"/>
      <c r="D46" s="118"/>
      <c r="E46" s="116"/>
      <c r="F46" s="118"/>
      <c r="G46" s="138">
        <f t="shared" si="0"/>
        <v>0</v>
      </c>
      <c r="H46" s="116"/>
      <c r="I46" s="116"/>
      <c r="J46" s="116"/>
      <c r="K46" s="138">
        <f t="shared" si="1"/>
        <v>0</v>
      </c>
      <c r="L46" s="1">
        <f t="shared" si="2"/>
        <v>0</v>
      </c>
      <c r="M46" s="84" t="str">
        <f t="shared" si="3"/>
        <v>Ei toimenpiteitä</v>
      </c>
      <c r="N46" s="14"/>
      <c r="O46" s="1"/>
      <c r="P46" s="1"/>
      <c r="Q46" s="1"/>
      <c r="R46" s="1"/>
      <c r="S46" s="1"/>
    </row>
    <row r="47" spans="1:19">
      <c r="A47" s="14"/>
      <c r="B47" s="150" t="s">
        <v>39</v>
      </c>
      <c r="C47" s="82"/>
      <c r="D47" s="118"/>
      <c r="E47" s="116"/>
      <c r="F47" s="118"/>
      <c r="G47" s="138">
        <f t="shared" si="0"/>
        <v>0</v>
      </c>
      <c r="H47" s="116"/>
      <c r="I47" s="116"/>
      <c r="J47" s="116"/>
      <c r="K47" s="138">
        <f t="shared" si="1"/>
        <v>0</v>
      </c>
      <c r="L47" s="1">
        <f t="shared" si="2"/>
        <v>0</v>
      </c>
      <c r="M47" s="84" t="str">
        <f t="shared" si="3"/>
        <v>Ei toimenpiteitä</v>
      </c>
      <c r="N47" s="14"/>
      <c r="O47" s="1"/>
      <c r="P47" s="1"/>
      <c r="Q47" s="1"/>
      <c r="R47" s="1"/>
      <c r="S47" s="1"/>
    </row>
    <row r="48" spans="1:19">
      <c r="A48" s="14"/>
      <c r="B48" s="150" t="s">
        <v>68</v>
      </c>
      <c r="C48" s="82"/>
      <c r="D48" s="118"/>
      <c r="E48" s="116"/>
      <c r="F48" s="118"/>
      <c r="G48" s="138">
        <f t="shared" si="0"/>
        <v>0</v>
      </c>
      <c r="H48" s="116"/>
      <c r="I48" s="116"/>
      <c r="J48" s="116"/>
      <c r="K48" s="138">
        <f t="shared" si="1"/>
        <v>0</v>
      </c>
      <c r="L48" s="1">
        <f t="shared" si="2"/>
        <v>0</v>
      </c>
      <c r="M48" s="84" t="str">
        <f t="shared" si="3"/>
        <v>Ei toimenpiteitä</v>
      </c>
      <c r="N48" s="14"/>
      <c r="O48" s="1"/>
      <c r="P48" s="1"/>
      <c r="Q48" s="1"/>
      <c r="R48" s="1"/>
      <c r="S48" s="1"/>
    </row>
    <row r="49" spans="1:19">
      <c r="A49" s="14"/>
      <c r="B49" s="150" t="s">
        <v>41</v>
      </c>
      <c r="C49" s="82"/>
      <c r="D49" s="118"/>
      <c r="E49" s="116"/>
      <c r="F49" s="118"/>
      <c r="G49" s="138">
        <f t="shared" si="0"/>
        <v>0</v>
      </c>
      <c r="H49" s="116"/>
      <c r="I49" s="116"/>
      <c r="J49" s="116"/>
      <c r="K49" s="138">
        <f t="shared" si="1"/>
        <v>0</v>
      </c>
      <c r="L49" s="1">
        <f t="shared" si="2"/>
        <v>0</v>
      </c>
      <c r="M49" s="84" t="str">
        <f t="shared" si="3"/>
        <v>Ei toimenpiteitä</v>
      </c>
      <c r="N49" s="14"/>
      <c r="O49" s="1"/>
      <c r="P49" s="1"/>
      <c r="Q49" s="1"/>
      <c r="R49" s="1"/>
      <c r="S49" s="1"/>
    </row>
    <row r="50" spans="1:19">
      <c r="A50" s="14"/>
      <c r="B50" s="150" t="s">
        <v>51</v>
      </c>
      <c r="C50" s="83"/>
      <c r="D50" s="120"/>
      <c r="E50" s="116"/>
      <c r="F50" s="120"/>
      <c r="G50" s="138">
        <f t="shared" si="0"/>
        <v>0</v>
      </c>
      <c r="H50" s="117"/>
      <c r="I50" s="117"/>
      <c r="J50" s="117"/>
      <c r="K50" s="138">
        <f t="shared" si="1"/>
        <v>0</v>
      </c>
      <c r="L50" s="1">
        <f t="shared" si="2"/>
        <v>0</v>
      </c>
      <c r="M50" s="84" t="str">
        <f t="shared" si="3"/>
        <v>Ei toimenpiteitä</v>
      </c>
      <c r="N50" s="14"/>
      <c r="O50" s="1"/>
      <c r="P50" s="1"/>
      <c r="Q50" s="1"/>
      <c r="R50" s="1"/>
      <c r="S50" s="1"/>
    </row>
    <row r="51" spans="1:19">
      <c r="A51" s="27" t="s">
        <v>45</v>
      </c>
      <c r="B51" s="27"/>
      <c r="C51" s="79"/>
      <c r="D51" s="121"/>
      <c r="E51" s="122"/>
      <c r="F51" s="121"/>
      <c r="G51" s="121"/>
      <c r="H51" s="123"/>
      <c r="I51" s="122"/>
      <c r="J51" s="122"/>
      <c r="K51" s="124"/>
      <c r="L51" s="1"/>
      <c r="M51" s="6"/>
      <c r="N51" s="14"/>
      <c r="O51" s="1"/>
      <c r="P51" s="1"/>
      <c r="Q51" s="1"/>
      <c r="R51" s="1"/>
      <c r="S51" s="1"/>
    </row>
    <row r="52" spans="1:19">
      <c r="A52" s="14"/>
      <c r="B52" s="150" t="s">
        <v>50</v>
      </c>
      <c r="C52" s="81"/>
      <c r="D52" s="115"/>
      <c r="E52" s="116"/>
      <c r="F52" s="115"/>
      <c r="G52" s="138">
        <f t="shared" si="0"/>
        <v>0</v>
      </c>
      <c r="H52" s="114"/>
      <c r="I52" s="114"/>
      <c r="J52" s="114"/>
      <c r="K52" s="138">
        <f t="shared" si="1"/>
        <v>0</v>
      </c>
      <c r="L52" s="1">
        <f t="shared" si="2"/>
        <v>0</v>
      </c>
      <c r="M52" s="84" t="str">
        <f t="shared" si="3"/>
        <v>Ei toimenpiteitä</v>
      </c>
      <c r="N52" s="14"/>
      <c r="O52" s="1"/>
      <c r="P52" s="1"/>
      <c r="Q52" s="1"/>
      <c r="R52" s="1"/>
      <c r="S52" s="1"/>
    </row>
    <row r="53" spans="1:19">
      <c r="A53" s="14"/>
      <c r="B53" s="150" t="s">
        <v>42</v>
      </c>
      <c r="C53" s="82"/>
      <c r="D53" s="118"/>
      <c r="E53" s="116"/>
      <c r="F53" s="118"/>
      <c r="G53" s="138">
        <f t="shared" si="0"/>
        <v>0</v>
      </c>
      <c r="H53" s="116"/>
      <c r="I53" s="116"/>
      <c r="J53" s="116"/>
      <c r="K53" s="138">
        <f t="shared" si="1"/>
        <v>0</v>
      </c>
      <c r="L53" s="1">
        <f t="shared" si="2"/>
        <v>0</v>
      </c>
      <c r="M53" s="84" t="str">
        <f t="shared" si="3"/>
        <v>Ei toimenpiteitä</v>
      </c>
      <c r="N53" s="14"/>
      <c r="O53" s="1"/>
      <c r="P53" s="1"/>
      <c r="Q53" s="1"/>
      <c r="R53" s="1"/>
      <c r="S53" s="1"/>
    </row>
    <row r="54" spans="1:19">
      <c r="A54" s="14"/>
      <c r="B54" s="150" t="s">
        <v>43</v>
      </c>
      <c r="C54" s="82"/>
      <c r="D54" s="118"/>
      <c r="E54" s="116"/>
      <c r="F54" s="118"/>
      <c r="G54" s="138">
        <f t="shared" si="0"/>
        <v>0</v>
      </c>
      <c r="H54" s="116"/>
      <c r="I54" s="116"/>
      <c r="J54" s="116"/>
      <c r="K54" s="138">
        <f t="shared" si="1"/>
        <v>0</v>
      </c>
      <c r="L54" s="1">
        <f t="shared" si="2"/>
        <v>0</v>
      </c>
      <c r="M54" s="84" t="str">
        <f t="shared" si="3"/>
        <v>Ei toimenpiteitä</v>
      </c>
      <c r="N54" s="14"/>
      <c r="O54" s="1"/>
      <c r="P54" s="1"/>
      <c r="Q54" s="1"/>
      <c r="R54" s="1"/>
      <c r="S54" s="1"/>
    </row>
    <row r="55" spans="1:19">
      <c r="A55" s="14"/>
      <c r="B55" s="150" t="s">
        <v>105</v>
      </c>
      <c r="C55" s="82"/>
      <c r="D55" s="118"/>
      <c r="E55" s="116"/>
      <c r="F55" s="118"/>
      <c r="G55" s="138">
        <f t="shared" si="0"/>
        <v>0</v>
      </c>
      <c r="H55" s="116"/>
      <c r="I55" s="116"/>
      <c r="J55" s="116"/>
      <c r="K55" s="138">
        <f t="shared" si="1"/>
        <v>0</v>
      </c>
      <c r="L55" s="1">
        <f t="shared" si="2"/>
        <v>0</v>
      </c>
      <c r="M55" s="84" t="str">
        <f t="shared" si="3"/>
        <v>Ei toimenpiteitä</v>
      </c>
      <c r="N55" s="14"/>
      <c r="O55" s="1"/>
      <c r="P55" s="1"/>
      <c r="Q55" s="1"/>
      <c r="R55" s="1"/>
      <c r="S55" s="1"/>
    </row>
    <row r="56" spans="1:19">
      <c r="A56" s="14"/>
      <c r="B56" s="150" t="s">
        <v>44</v>
      </c>
      <c r="C56" s="82"/>
      <c r="D56" s="118"/>
      <c r="E56" s="116"/>
      <c r="F56" s="118"/>
      <c r="G56" s="138">
        <f t="shared" si="0"/>
        <v>0</v>
      </c>
      <c r="H56" s="116"/>
      <c r="I56" s="116"/>
      <c r="J56" s="116"/>
      <c r="K56" s="138">
        <f t="shared" si="1"/>
        <v>0</v>
      </c>
      <c r="L56" s="1">
        <f t="shared" si="2"/>
        <v>0</v>
      </c>
      <c r="M56" s="84" t="str">
        <f t="shared" si="3"/>
        <v>Ei toimenpiteitä</v>
      </c>
      <c r="N56" s="14"/>
      <c r="O56" s="1"/>
      <c r="P56" s="1"/>
      <c r="Q56" s="1"/>
      <c r="R56" s="1"/>
      <c r="S56" s="1"/>
    </row>
    <row r="57" spans="1:19">
      <c r="A57" s="14"/>
      <c r="B57" s="150" t="s">
        <v>46</v>
      </c>
      <c r="C57" s="83"/>
      <c r="D57" s="120"/>
      <c r="E57" s="116"/>
      <c r="F57" s="120"/>
      <c r="G57" s="138">
        <f t="shared" si="0"/>
        <v>0</v>
      </c>
      <c r="H57" s="117"/>
      <c r="I57" s="117"/>
      <c r="J57" s="117"/>
      <c r="K57" s="138">
        <f t="shared" si="1"/>
        <v>0</v>
      </c>
      <c r="L57" s="1">
        <f t="shared" si="2"/>
        <v>0</v>
      </c>
      <c r="M57" s="84" t="str">
        <f t="shared" si="3"/>
        <v>Ei toimenpiteitä</v>
      </c>
      <c r="N57" s="14"/>
      <c r="O57" s="1"/>
      <c r="P57" s="1"/>
      <c r="Q57" s="1"/>
      <c r="R57" s="1"/>
      <c r="S57" s="1"/>
    </row>
    <row r="58" spans="1:19">
      <c r="A58" s="27" t="s">
        <v>13</v>
      </c>
      <c r="B58" s="27"/>
      <c r="C58" s="79"/>
      <c r="D58" s="121"/>
      <c r="E58" s="122"/>
      <c r="F58" s="121"/>
      <c r="G58" s="121"/>
      <c r="H58" s="123"/>
      <c r="I58" s="122"/>
      <c r="J58" s="122"/>
      <c r="K58" s="124"/>
      <c r="L58" s="1"/>
      <c r="M58" s="6"/>
      <c r="N58" s="14"/>
      <c r="O58" s="1"/>
      <c r="P58" s="1"/>
      <c r="Q58" s="1"/>
      <c r="R58" s="1"/>
      <c r="S58" s="1"/>
    </row>
    <row r="59" spans="1:19">
      <c r="A59" s="14"/>
      <c r="B59" s="150" t="s">
        <v>55</v>
      </c>
      <c r="C59" s="81"/>
      <c r="D59" s="125"/>
      <c r="E59" s="116"/>
      <c r="F59" s="125"/>
      <c r="G59" s="138">
        <f t="shared" si="0"/>
        <v>0</v>
      </c>
      <c r="H59" s="125"/>
      <c r="I59" s="125"/>
      <c r="J59" s="126"/>
      <c r="K59" s="137">
        <f t="shared" si="1"/>
        <v>0</v>
      </c>
      <c r="L59" s="1">
        <f t="shared" si="2"/>
        <v>0</v>
      </c>
      <c r="M59" s="84" t="str">
        <f t="shared" si="3"/>
        <v>Ei toimenpiteitä</v>
      </c>
      <c r="N59" s="14"/>
      <c r="O59" s="1"/>
      <c r="P59" s="1"/>
      <c r="Q59" s="1"/>
      <c r="R59" s="1"/>
      <c r="S59" s="1"/>
    </row>
    <row r="60" spans="1:19">
      <c r="A60" s="14"/>
      <c r="B60" s="150" t="s">
        <v>106</v>
      </c>
      <c r="C60" s="82"/>
      <c r="D60" s="119"/>
      <c r="E60" s="116"/>
      <c r="F60" s="119"/>
      <c r="G60" s="138">
        <f t="shared" si="0"/>
        <v>0</v>
      </c>
      <c r="H60" s="119"/>
      <c r="I60" s="119"/>
      <c r="J60" s="119"/>
      <c r="K60" s="138">
        <f t="shared" si="1"/>
        <v>0</v>
      </c>
      <c r="L60" s="1">
        <f t="shared" si="2"/>
        <v>0</v>
      </c>
      <c r="M60" s="84" t="str">
        <f t="shared" si="3"/>
        <v>Ei toimenpiteitä</v>
      </c>
      <c r="N60" s="14"/>
      <c r="O60" s="1"/>
      <c r="P60" s="1"/>
      <c r="Q60" s="1"/>
      <c r="R60" s="1"/>
      <c r="S60" s="1"/>
    </row>
    <row r="61" spans="1:19">
      <c r="A61" s="14"/>
      <c r="B61" s="150" t="s">
        <v>57</v>
      </c>
      <c r="C61" s="82"/>
      <c r="D61" s="119"/>
      <c r="E61" s="116"/>
      <c r="F61" s="119"/>
      <c r="G61" s="138">
        <f t="shared" si="0"/>
        <v>0</v>
      </c>
      <c r="H61" s="119"/>
      <c r="I61" s="119"/>
      <c r="J61" s="119"/>
      <c r="K61" s="138">
        <f t="shared" si="1"/>
        <v>0</v>
      </c>
      <c r="L61" s="1">
        <f t="shared" si="2"/>
        <v>0</v>
      </c>
      <c r="M61" s="84" t="str">
        <f t="shared" si="3"/>
        <v>Ei toimenpiteitä</v>
      </c>
      <c r="N61" s="14"/>
      <c r="O61" s="1"/>
      <c r="P61" s="1"/>
      <c r="Q61" s="1"/>
      <c r="R61" s="1"/>
      <c r="S61" s="1"/>
    </row>
    <row r="62" spans="1:19">
      <c r="A62" s="14"/>
      <c r="B62" s="150" t="s">
        <v>54</v>
      </c>
      <c r="C62" s="82"/>
      <c r="D62" s="119"/>
      <c r="E62" s="116"/>
      <c r="F62" s="119"/>
      <c r="G62" s="138">
        <f t="shared" si="0"/>
        <v>0</v>
      </c>
      <c r="H62" s="119"/>
      <c r="I62" s="119"/>
      <c r="J62" s="119"/>
      <c r="K62" s="138">
        <f t="shared" si="1"/>
        <v>0</v>
      </c>
      <c r="L62" s="1">
        <f t="shared" si="2"/>
        <v>0</v>
      </c>
      <c r="M62" s="84" t="str">
        <f t="shared" si="3"/>
        <v>Ei toimenpiteitä</v>
      </c>
      <c r="N62" s="14"/>
      <c r="O62" s="1"/>
      <c r="P62" s="1"/>
      <c r="Q62" s="1"/>
      <c r="R62" s="1"/>
      <c r="S62" s="1"/>
    </row>
    <row r="63" spans="1:19">
      <c r="A63" s="14"/>
      <c r="B63" s="150" t="s">
        <v>107</v>
      </c>
      <c r="C63" s="82"/>
      <c r="D63" s="127"/>
      <c r="E63" s="116"/>
      <c r="F63" s="127"/>
      <c r="G63" s="138">
        <f t="shared" si="0"/>
        <v>0</v>
      </c>
      <c r="H63" s="119"/>
      <c r="I63" s="119"/>
      <c r="J63" s="119"/>
      <c r="K63" s="138">
        <f t="shared" si="1"/>
        <v>0</v>
      </c>
      <c r="L63" s="1">
        <f t="shared" si="2"/>
        <v>0</v>
      </c>
      <c r="M63" s="84" t="str">
        <f t="shared" si="3"/>
        <v>Ei toimenpiteitä</v>
      </c>
      <c r="N63" s="14"/>
      <c r="O63" s="1"/>
      <c r="P63" s="1"/>
      <c r="Q63" s="1"/>
      <c r="R63" s="1"/>
      <c r="S63" s="1"/>
    </row>
    <row r="64" spans="1:19">
      <c r="A64" s="14"/>
      <c r="B64" s="152" t="s">
        <v>14</v>
      </c>
      <c r="C64" s="82"/>
      <c r="D64" s="127"/>
      <c r="E64" s="116"/>
      <c r="F64" s="127"/>
      <c r="G64" s="138">
        <f t="shared" si="0"/>
        <v>0</v>
      </c>
      <c r="H64" s="128"/>
      <c r="I64" s="129"/>
      <c r="J64" s="119"/>
      <c r="K64" s="138">
        <f t="shared" si="1"/>
        <v>0</v>
      </c>
      <c r="L64" s="1">
        <f t="shared" si="2"/>
        <v>0</v>
      </c>
      <c r="M64" s="84" t="str">
        <f t="shared" si="3"/>
        <v>Ei toimenpiteitä</v>
      </c>
      <c r="N64" s="14"/>
      <c r="O64" s="1"/>
      <c r="P64" s="1"/>
      <c r="Q64" s="1"/>
      <c r="R64" s="1"/>
      <c r="S64" s="1"/>
    </row>
    <row r="65" spans="1:19">
      <c r="A65" s="14"/>
      <c r="B65" s="152" t="s">
        <v>14</v>
      </c>
      <c r="C65" s="82"/>
      <c r="D65" s="127"/>
      <c r="E65" s="116"/>
      <c r="F65" s="127"/>
      <c r="G65" s="138">
        <f t="shared" si="0"/>
        <v>0</v>
      </c>
      <c r="H65" s="128"/>
      <c r="I65" s="129"/>
      <c r="J65" s="127"/>
      <c r="K65" s="138">
        <f t="shared" si="1"/>
        <v>0</v>
      </c>
      <c r="L65" s="1">
        <f t="shared" si="2"/>
        <v>0</v>
      </c>
      <c r="M65" s="84" t="str">
        <f t="shared" si="3"/>
        <v>Ei toimenpiteitä</v>
      </c>
      <c r="N65" s="14"/>
      <c r="O65" s="1"/>
      <c r="P65" s="1"/>
      <c r="Q65" s="1"/>
      <c r="R65" s="1"/>
      <c r="S65" s="1"/>
    </row>
    <row r="66" spans="1:19" ht="15" thickBot="1">
      <c r="A66" s="14"/>
      <c r="B66" s="151" t="s">
        <v>14</v>
      </c>
      <c r="C66" s="83"/>
      <c r="D66" s="130"/>
      <c r="E66" s="117"/>
      <c r="F66" s="130"/>
      <c r="G66" s="142">
        <f t="shared" si="0"/>
        <v>0</v>
      </c>
      <c r="H66" s="131"/>
      <c r="I66" s="132"/>
      <c r="J66" s="133"/>
      <c r="K66" s="142">
        <f t="shared" si="1"/>
        <v>0</v>
      </c>
      <c r="L66" s="1">
        <f t="shared" si="2"/>
        <v>0</v>
      </c>
      <c r="M66" s="84" t="str">
        <f t="shared" si="3"/>
        <v>Ei toimenpiteitä</v>
      </c>
      <c r="N66" s="14"/>
      <c r="O66" s="1"/>
      <c r="P66" s="1"/>
      <c r="Q66" s="1"/>
      <c r="R66" s="1"/>
      <c r="S66" s="1"/>
    </row>
    <row r="67" spans="1:19" ht="15" thickTop="1">
      <c r="A67" s="1"/>
      <c r="G67" s="143">
        <f>SUM(G8:G66)</f>
        <v>0</v>
      </c>
      <c r="H67" s="1"/>
      <c r="I67" s="1"/>
      <c r="J67" s="89" t="s">
        <v>15</v>
      </c>
      <c r="K67" s="141">
        <f>SUM(K8:K66)</f>
        <v>0</v>
      </c>
      <c r="L67" s="1"/>
      <c r="M67" s="1"/>
      <c r="N67" s="1"/>
      <c r="O67" s="1"/>
      <c r="P67" s="1"/>
      <c r="Q67" s="1"/>
      <c r="R67" s="1"/>
      <c r="S67" s="1"/>
    </row>
    <row r="68" spans="1:19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1"/>
      <c r="C70" s="1"/>
      <c r="D70" s="1"/>
      <c r="E70" s="1"/>
      <c r="F70" s="1"/>
      <c r="G70" s="1"/>
      <c r="H70" s="110"/>
      <c r="I70" s="148" t="s">
        <v>58</v>
      </c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1"/>
      <c r="C71" s="1"/>
      <c r="D71" s="1"/>
      <c r="E71" s="1"/>
      <c r="F71" s="1"/>
      <c r="G71" s="1"/>
      <c r="H71" s="28"/>
      <c r="I71" s="107" t="s">
        <v>74</v>
      </c>
      <c r="J71" s="108">
        <v>0.4</v>
      </c>
      <c r="K71" s="140">
        <f>K73*J71</f>
        <v>0</v>
      </c>
      <c r="L71" s="1"/>
      <c r="M71" s="1"/>
      <c r="N71" s="1"/>
      <c r="O71" s="1"/>
      <c r="P71" s="1"/>
      <c r="Q71" s="1"/>
      <c r="R71" s="1"/>
      <c r="S71" s="1"/>
    </row>
    <row r="72" spans="1:19">
      <c r="A72" s="1"/>
      <c r="B72" s="144" t="s">
        <v>108</v>
      </c>
      <c r="C72" s="1"/>
      <c r="D72" s="1"/>
      <c r="E72" s="1"/>
      <c r="F72" s="1"/>
      <c r="G72" s="1"/>
      <c r="H72" s="28"/>
      <c r="I72" s="107" t="s">
        <v>75</v>
      </c>
      <c r="J72" s="108">
        <v>0.6</v>
      </c>
      <c r="K72" s="140">
        <f>K73*J72</f>
        <v>0</v>
      </c>
      <c r="L72" s="1"/>
      <c r="M72" s="1"/>
      <c r="N72" s="1"/>
      <c r="O72" s="1"/>
      <c r="P72" s="1"/>
      <c r="Q72" s="1"/>
      <c r="R72" s="1"/>
      <c r="S72" s="1"/>
    </row>
    <row r="73" spans="1:19">
      <c r="A73" s="1"/>
      <c r="B73" s="144" t="s">
        <v>109</v>
      </c>
      <c r="C73" s="1"/>
      <c r="D73" s="1"/>
      <c r="E73" s="1"/>
      <c r="F73" s="1"/>
      <c r="G73" s="1"/>
      <c r="I73" s="105" t="s">
        <v>70</v>
      </c>
      <c r="J73" s="85">
        <f>SUM(J71:J72)</f>
        <v>1</v>
      </c>
      <c r="K73" s="141">
        <f>K67</f>
        <v>0</v>
      </c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44"/>
      <c r="C74" s="1"/>
      <c r="D74" s="1"/>
      <c r="E74" s="1"/>
      <c r="F74" s="1"/>
      <c r="G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44"/>
      <c r="C75" s="1"/>
      <c r="D75" s="1"/>
      <c r="E75" s="1"/>
      <c r="F75" s="1"/>
      <c r="G75" s="1"/>
      <c r="H75" s="1"/>
      <c r="I75" s="1"/>
      <c r="J75" s="86"/>
      <c r="K75" s="1"/>
      <c r="L75" s="1"/>
      <c r="M75" s="1"/>
      <c r="N75" s="1"/>
      <c r="O75" s="1"/>
      <c r="P75" s="1"/>
      <c r="Q75" s="1"/>
      <c r="R75" s="1"/>
      <c r="S75" s="1"/>
    </row>
    <row r="76" spans="1:19" ht="16.8">
      <c r="A76" s="1"/>
      <c r="B76" s="145" t="s">
        <v>127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6.8">
      <c r="A77" s="1"/>
      <c r="B77" s="145" t="s">
        <v>128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46" t="s">
        <v>110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47" t="s">
        <v>16</v>
      </c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45" t="s">
        <v>17</v>
      </c>
      <c r="C80" s="1"/>
      <c r="D80" s="1"/>
      <c r="E80" s="1"/>
      <c r="F80" s="1"/>
      <c r="G80" s="1"/>
      <c r="H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45" t="s">
        <v>18</v>
      </c>
      <c r="C81" s="1"/>
      <c r="D81" s="1"/>
      <c r="E81" s="1"/>
      <c r="F81" s="1"/>
      <c r="G81" s="1"/>
      <c r="H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47" t="s">
        <v>19</v>
      </c>
      <c r="C82" s="1"/>
      <c r="D82" s="1"/>
      <c r="E82" s="1"/>
      <c r="F82" s="1"/>
      <c r="G82" s="1"/>
      <c r="H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1"/>
      <c r="B83" s="145" t="s">
        <v>20</v>
      </c>
      <c r="C83" s="1"/>
      <c r="D83" s="1"/>
      <c r="E83" s="1"/>
      <c r="F83" s="1"/>
      <c r="G83" s="1"/>
      <c r="H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45" t="s">
        <v>21</v>
      </c>
      <c r="C84" s="1"/>
      <c r="D84" s="1"/>
      <c r="E84" s="1"/>
      <c r="F84" s="1"/>
      <c r="G84" s="1"/>
      <c r="H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46" t="s">
        <v>22</v>
      </c>
      <c r="C85" s="1"/>
      <c r="D85" s="1"/>
      <c r="E85" s="1"/>
      <c r="F85" s="1"/>
      <c r="G85" s="1"/>
      <c r="H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1"/>
      <c r="D88" s="1"/>
      <c r="E88" s="1"/>
      <c r="F88" s="1"/>
      <c r="G88" s="1"/>
      <c r="H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4.55" customHeight="1">
      <c r="A89" s="1"/>
      <c r="B89" s="1"/>
      <c r="C89" s="1"/>
      <c r="D89" s="1"/>
      <c r="E89" s="1"/>
      <c r="F89" s="1"/>
      <c r="G89" s="1"/>
      <c r="H89" s="1"/>
      <c r="M89" s="1"/>
      <c r="N89" s="1"/>
      <c r="O89" s="1"/>
      <c r="P89" s="1"/>
      <c r="Q89" s="1"/>
      <c r="R89" s="1"/>
      <c r="S89" s="1"/>
    </row>
    <row r="90" spans="1:19" ht="9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</sheetData>
  <sheetProtection algorithmName="SHA-512" hashValue="ueajdkxI1jJtaxouAgpzANrlrUGq17ntsp76P4c16kbkt35qMhMs2xy/aIUP216GJhFUUrpJYLbiEFQFdVnoAA==" saltValue="nQ4BMg5PCqUDAbuhGjHUSA==" spinCount="100000" sheet="1" objects="1" scenarios="1" formatCells="0" selectLockedCells="1"/>
  <dataConsolidate/>
  <phoneticPr fontId="37" type="noConversion"/>
  <dataValidations count="3">
    <dataValidation type="list" allowBlank="1" showInputMessage="1" showErrorMessage="1" sqref="E33 E44 E14 E19 E26 E51 E58" xr:uid="{077B383E-9221-429D-9D32-C3F2AFE96838}">
      <formula1>$B$63:$B$80</formula1>
    </dataValidation>
    <dataValidation type="list" allowBlank="1" showInputMessage="1" showErrorMessage="1" sqref="K3:K4" xr:uid="{8EFEF635-9D17-497E-A3E8-1D1C8D6C6BFA}">
      <formula1>$B$72:$B$74</formula1>
    </dataValidation>
    <dataValidation type="list" allowBlank="1" showInputMessage="1" showErrorMessage="1" sqref="E8:E13 E15:E18 E20:E25 E27:E32 E34:E43 E45:E50 E52:E57 E59:E66" xr:uid="{C6358276-778B-47E1-A6C5-2414A8AF251F}">
      <formula1>$B$76:$B$86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&amp;CKorjausrakentamisen kustannusarvio&amp;RTulostettu &amp;D</oddHeader>
    <oddFooter>&amp;R&amp;9Lomake tuotettu Outokaira tuottamhan ry:n Vasara ja nauloja -hankkeessa</oddFooter>
  </headerFooter>
  <rowBreaks count="1" manualBreakCount="1">
    <brk id="60" max="12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1E37-CF58-4512-BDCD-975C65116B44}">
  <sheetPr>
    <tabColor rgb="FFFFFF00"/>
  </sheetPr>
  <dimension ref="A1:L79"/>
  <sheetViews>
    <sheetView showGridLines="0" zoomScaleNormal="100" workbookViewId="0">
      <selection activeCell="C13" sqref="C13"/>
    </sheetView>
  </sheetViews>
  <sheetFormatPr defaultRowHeight="14.4"/>
  <cols>
    <col min="1" max="1" width="1.6640625" customWidth="1"/>
    <col min="2" max="2" width="51.5546875" customWidth="1"/>
    <col min="3" max="3" width="32.109375" customWidth="1"/>
    <col min="4" max="4" width="9.5546875" customWidth="1"/>
    <col min="5" max="7" width="9.88671875" customWidth="1"/>
    <col min="8" max="9" width="10.21875" customWidth="1"/>
    <col min="10" max="10" width="9.33203125" customWidth="1"/>
    <col min="11" max="11" width="13.5546875" customWidth="1"/>
    <col min="12" max="12" width="1.109375" customWidth="1"/>
  </cols>
  <sheetData>
    <row r="1" spans="1:12" ht="7.0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.6">
      <c r="A2" s="14"/>
      <c r="B2" s="99" t="s">
        <v>121</v>
      </c>
      <c r="C2" s="91" t="s">
        <v>1</v>
      </c>
      <c r="D2" s="159">
        <f>'Hankkeen tiedot'!D5</f>
        <v>0</v>
      </c>
      <c r="L2" s="14"/>
    </row>
    <row r="3" spans="1:12">
      <c r="A3" s="14"/>
      <c r="B3" t="s">
        <v>122</v>
      </c>
      <c r="C3" s="91" t="s">
        <v>112</v>
      </c>
      <c r="D3" s="159">
        <f>'Hankkeen tiedot'!D6</f>
        <v>0</v>
      </c>
      <c r="L3" s="14"/>
    </row>
    <row r="4" spans="1:12">
      <c r="A4" s="14"/>
      <c r="C4" s="91" t="s">
        <v>113</v>
      </c>
      <c r="D4" s="159">
        <f>'Hankkeen tiedot'!D7</f>
        <v>0</v>
      </c>
      <c r="L4" s="14"/>
    </row>
    <row r="5" spans="1:12">
      <c r="A5" s="14"/>
      <c r="C5" s="91" t="s">
        <v>123</v>
      </c>
      <c r="D5" s="159">
        <f>'Hankkeen tiedot'!D8</f>
        <v>0</v>
      </c>
      <c r="L5" s="14"/>
    </row>
    <row r="6" spans="1:12" ht="15" thickBot="1">
      <c r="A6" s="14"/>
      <c r="C6" s="91" t="s">
        <v>124</v>
      </c>
      <c r="D6" s="159">
        <f>'Hankkeen tiedot'!D9</f>
        <v>0</v>
      </c>
      <c r="L6" s="14"/>
    </row>
    <row r="7" spans="1:12" ht="15" thickBot="1">
      <c r="A7" s="14"/>
      <c r="C7" s="91" t="s">
        <v>125</v>
      </c>
      <c r="D7" s="160">
        <f>'Hankkeen tiedot'!D10</f>
        <v>0</v>
      </c>
      <c r="H7" s="100" t="s">
        <v>4</v>
      </c>
      <c r="J7" s="157">
        <f>'Kustannusarvio|Rakennusselostus'!K3</f>
        <v>0</v>
      </c>
      <c r="L7" s="14"/>
    </row>
    <row r="8" spans="1:12" ht="15" thickBot="1">
      <c r="A8" s="14"/>
      <c r="H8" s="100" t="s">
        <v>5</v>
      </c>
      <c r="J8" s="157">
        <f>'Kustannusarvio|Rakennusselostus'!K4</f>
        <v>0</v>
      </c>
      <c r="L8" s="14"/>
    </row>
    <row r="9" spans="1:12" ht="5.55" customHeight="1">
      <c r="A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30">
      <c r="A10" s="14"/>
      <c r="B10" s="1"/>
      <c r="C10" s="185" t="s">
        <v>3</v>
      </c>
      <c r="D10" s="186"/>
      <c r="E10" s="186"/>
      <c r="F10" s="101"/>
      <c r="G10" s="102"/>
      <c r="H10" s="102"/>
      <c r="I10" s="101"/>
      <c r="J10" s="102"/>
      <c r="K10" s="103"/>
      <c r="L10" s="14"/>
    </row>
    <row r="11" spans="1:12" ht="41.4">
      <c r="A11" s="18"/>
      <c r="B11" s="96" t="s">
        <v>119</v>
      </c>
      <c r="C11" s="26" t="s">
        <v>78</v>
      </c>
      <c r="D11" s="26" t="s">
        <v>6</v>
      </c>
      <c r="E11" s="26" t="s">
        <v>7</v>
      </c>
      <c r="F11" s="26" t="s">
        <v>8</v>
      </c>
      <c r="G11" s="98" t="s">
        <v>9</v>
      </c>
      <c r="H11" s="26" t="s">
        <v>10</v>
      </c>
      <c r="I11" s="26" t="s">
        <v>11</v>
      </c>
      <c r="J11" s="26" t="s">
        <v>120</v>
      </c>
      <c r="K11" s="98" t="s">
        <v>12</v>
      </c>
      <c r="L11" s="14"/>
    </row>
    <row r="12" spans="1:12">
      <c r="A12" s="27" t="s">
        <v>95</v>
      </c>
      <c r="B12" s="27"/>
      <c r="C12" s="97"/>
      <c r="D12" s="27"/>
      <c r="E12" s="27"/>
      <c r="F12" s="27"/>
      <c r="G12" s="80"/>
      <c r="H12" s="97"/>
      <c r="I12" s="27"/>
      <c r="J12" s="27"/>
      <c r="K12" s="80"/>
      <c r="L12" s="14"/>
    </row>
    <row r="13" spans="1:12">
      <c r="A13" s="14"/>
      <c r="B13" s="153" t="s">
        <v>96</v>
      </c>
      <c r="C13" s="166">
        <f>'Kustannusarvio|Rakennusselostus'!C8</f>
        <v>0</v>
      </c>
      <c r="D13" s="111">
        <f>'Kustannusarvio|Rakennusselostus'!D8</f>
        <v>0</v>
      </c>
      <c r="E13" s="111">
        <f>'Kustannusarvio|Rakennusselostus'!E8</f>
        <v>0</v>
      </c>
      <c r="F13" s="111">
        <f>'Kustannusarvio|Rakennusselostus'!F8</f>
        <v>0</v>
      </c>
      <c r="G13" s="170">
        <f>'Kustannusarvio|Rakennusselostus'!G8</f>
        <v>0</v>
      </c>
      <c r="H13" s="111">
        <f>'Kustannusarvio|Rakennusselostus'!H8</f>
        <v>0</v>
      </c>
      <c r="I13" s="111">
        <f>'Kustannusarvio|Rakennusselostus'!I8</f>
        <v>0</v>
      </c>
      <c r="J13" s="111">
        <f>'Kustannusarvio|Rakennusselostus'!J8</f>
        <v>0</v>
      </c>
      <c r="K13" s="173">
        <f>'Kustannusarvio|Rakennusselostus'!K8</f>
        <v>0</v>
      </c>
      <c r="L13" s="14"/>
    </row>
    <row r="14" spans="1:12">
      <c r="A14" s="14"/>
      <c r="B14" s="154" t="s">
        <v>97</v>
      </c>
      <c r="C14" s="167">
        <f>'Kustannusarvio|Rakennusselostus'!C9</f>
        <v>0</v>
      </c>
      <c r="D14" s="112">
        <f>'Kustannusarvio|Rakennusselostus'!D9</f>
        <v>0</v>
      </c>
      <c r="E14" s="112">
        <f>'Kustannusarvio|Rakennusselostus'!E9</f>
        <v>0</v>
      </c>
      <c r="F14" s="112">
        <f>'Kustannusarvio|Rakennusselostus'!F9</f>
        <v>0</v>
      </c>
      <c r="G14" s="171">
        <f>'Kustannusarvio|Rakennusselostus'!G9</f>
        <v>0</v>
      </c>
      <c r="H14" s="112">
        <f>'Kustannusarvio|Rakennusselostus'!H9</f>
        <v>0</v>
      </c>
      <c r="I14" s="112">
        <f>'Kustannusarvio|Rakennusselostus'!I9</f>
        <v>0</v>
      </c>
      <c r="J14" s="112">
        <f>'Kustannusarvio|Rakennusselostus'!J9</f>
        <v>0</v>
      </c>
      <c r="K14" s="174">
        <f>'Kustannusarvio|Rakennusselostus'!K9</f>
        <v>0</v>
      </c>
      <c r="L14" s="14"/>
    </row>
    <row r="15" spans="1:12">
      <c r="A15" s="14"/>
      <c r="B15" s="154" t="s">
        <v>98</v>
      </c>
      <c r="C15" s="167">
        <f>'Kustannusarvio|Rakennusselostus'!C10</f>
        <v>0</v>
      </c>
      <c r="D15" s="112">
        <f>'Kustannusarvio|Rakennusselostus'!D10</f>
        <v>0</v>
      </c>
      <c r="E15" s="112">
        <f>'Kustannusarvio|Rakennusselostus'!E10</f>
        <v>0</v>
      </c>
      <c r="F15" s="112">
        <f>'Kustannusarvio|Rakennusselostus'!F10</f>
        <v>0</v>
      </c>
      <c r="G15" s="171">
        <f>'Kustannusarvio|Rakennusselostus'!G10</f>
        <v>0</v>
      </c>
      <c r="H15" s="112">
        <f>'Kustannusarvio|Rakennusselostus'!H10</f>
        <v>0</v>
      </c>
      <c r="I15" s="112">
        <f>'Kustannusarvio|Rakennusselostus'!I10</f>
        <v>0</v>
      </c>
      <c r="J15" s="112">
        <f>'Kustannusarvio|Rakennusselostus'!J10</f>
        <v>0</v>
      </c>
      <c r="K15" s="174">
        <f>'Kustannusarvio|Rakennusselostus'!K10</f>
        <v>0</v>
      </c>
      <c r="L15" s="14"/>
    </row>
    <row r="16" spans="1:12">
      <c r="A16" s="14"/>
      <c r="B16" s="154" t="s">
        <v>56</v>
      </c>
      <c r="C16" s="167">
        <f>'Kustannusarvio|Rakennusselostus'!C11</f>
        <v>0</v>
      </c>
      <c r="D16" s="112">
        <f>'Kustannusarvio|Rakennusselostus'!D11</f>
        <v>0</v>
      </c>
      <c r="E16" s="112">
        <f>'Kustannusarvio|Rakennusselostus'!E11</f>
        <v>0</v>
      </c>
      <c r="F16" s="112">
        <f>'Kustannusarvio|Rakennusselostus'!F11</f>
        <v>0</v>
      </c>
      <c r="G16" s="171">
        <f>'Kustannusarvio|Rakennusselostus'!G11</f>
        <v>0</v>
      </c>
      <c r="H16" s="112">
        <f>'Kustannusarvio|Rakennusselostus'!H11</f>
        <v>0</v>
      </c>
      <c r="I16" s="112">
        <f>'Kustannusarvio|Rakennusselostus'!I11</f>
        <v>0</v>
      </c>
      <c r="J16" s="112">
        <f>'Kustannusarvio|Rakennusselostus'!J11</f>
        <v>0</v>
      </c>
      <c r="K16" s="174">
        <f>'Kustannusarvio|Rakennusselostus'!K11</f>
        <v>0</v>
      </c>
      <c r="L16" s="14"/>
    </row>
    <row r="17" spans="1:12">
      <c r="A17" s="14"/>
      <c r="B17" s="154" t="s">
        <v>99</v>
      </c>
      <c r="C17" s="167">
        <f>'Kustannusarvio|Rakennusselostus'!C12</f>
        <v>0</v>
      </c>
      <c r="D17" s="112">
        <f>'Kustannusarvio|Rakennusselostus'!D12</f>
        <v>0</v>
      </c>
      <c r="E17" s="112">
        <f>'Kustannusarvio|Rakennusselostus'!E12</f>
        <v>0</v>
      </c>
      <c r="F17" s="112">
        <f>'Kustannusarvio|Rakennusselostus'!F12</f>
        <v>0</v>
      </c>
      <c r="G17" s="171">
        <f>'Kustannusarvio|Rakennusselostus'!G12</f>
        <v>0</v>
      </c>
      <c r="H17" s="112">
        <f>'Kustannusarvio|Rakennusselostus'!H12</f>
        <v>0</v>
      </c>
      <c r="I17" s="112">
        <f>'Kustannusarvio|Rakennusselostus'!I12</f>
        <v>0</v>
      </c>
      <c r="J17" s="112">
        <f>'Kustannusarvio|Rakennusselostus'!J12</f>
        <v>0</v>
      </c>
      <c r="K17" s="174">
        <f>'Kustannusarvio|Rakennusselostus'!K12</f>
        <v>0</v>
      </c>
      <c r="L17" s="14"/>
    </row>
    <row r="18" spans="1:12">
      <c r="A18" s="14"/>
      <c r="B18" s="164" t="str">
        <f>'Kustannusarvio|Rakennusselostus'!B13</f>
        <v>Muu maksu</v>
      </c>
      <c r="C18" s="168">
        <f>'Kustannusarvio|Rakennusselostus'!C13</f>
        <v>0</v>
      </c>
      <c r="D18" s="113">
        <f>'Kustannusarvio|Rakennusselostus'!D13</f>
        <v>0</v>
      </c>
      <c r="E18" s="113">
        <f>'Kustannusarvio|Rakennusselostus'!E13</f>
        <v>0</v>
      </c>
      <c r="F18" s="113">
        <f>'Kustannusarvio|Rakennusselostus'!F13</f>
        <v>0</v>
      </c>
      <c r="G18" s="172">
        <f>'Kustannusarvio|Rakennusselostus'!G13</f>
        <v>0</v>
      </c>
      <c r="H18" s="113">
        <f>'Kustannusarvio|Rakennusselostus'!H13</f>
        <v>0</v>
      </c>
      <c r="I18" s="113">
        <f>'Kustannusarvio|Rakennusselostus'!I13</f>
        <v>0</v>
      </c>
      <c r="J18" s="113">
        <f>'Kustannusarvio|Rakennusselostus'!J13</f>
        <v>0</v>
      </c>
      <c r="K18" s="175">
        <f>'Kustannusarvio|Rakennusselostus'!K13</f>
        <v>0</v>
      </c>
      <c r="L18" s="14"/>
    </row>
    <row r="19" spans="1:12">
      <c r="A19" s="27" t="s">
        <v>23</v>
      </c>
      <c r="B19" s="27"/>
      <c r="C19" s="97"/>
      <c r="D19" s="27"/>
      <c r="E19" s="27"/>
      <c r="F19" s="27"/>
      <c r="G19" s="80"/>
      <c r="H19" s="97"/>
      <c r="I19" s="27"/>
      <c r="J19" s="27"/>
      <c r="K19" s="80"/>
      <c r="L19" s="14"/>
    </row>
    <row r="20" spans="1:12">
      <c r="A20" s="14"/>
      <c r="B20" s="154" t="s">
        <v>101</v>
      </c>
      <c r="C20" s="166">
        <f>'Kustannusarvio|Rakennusselostus'!C15</f>
        <v>0</v>
      </c>
      <c r="D20" s="111">
        <f>'Kustannusarvio|Rakennusselostus'!D15</f>
        <v>0</v>
      </c>
      <c r="E20" s="111">
        <f>'Kustannusarvio|Rakennusselostus'!E15</f>
        <v>0</v>
      </c>
      <c r="F20" s="111">
        <f>'Kustannusarvio|Rakennusselostus'!F15</f>
        <v>0</v>
      </c>
      <c r="G20" s="170">
        <f>'Kustannusarvio|Rakennusselostus'!G15</f>
        <v>0</v>
      </c>
      <c r="H20" s="111">
        <f>'Kustannusarvio|Rakennusselostus'!H15</f>
        <v>0</v>
      </c>
      <c r="I20" s="111">
        <f>'Kustannusarvio|Rakennusselostus'!I15</f>
        <v>0</v>
      </c>
      <c r="J20" s="111">
        <f>'Kustannusarvio|Rakennusselostus'!J15</f>
        <v>0</v>
      </c>
      <c r="K20" s="173">
        <f>'Kustannusarvio|Rakennusselostus'!K15</f>
        <v>0</v>
      </c>
      <c r="L20" s="14"/>
    </row>
    <row r="21" spans="1:12">
      <c r="A21" s="14"/>
      <c r="B21" s="154" t="s">
        <v>26</v>
      </c>
      <c r="C21" s="167">
        <f>'Kustannusarvio|Rakennusselostus'!C16</f>
        <v>0</v>
      </c>
      <c r="D21" s="112">
        <f>'Kustannusarvio|Rakennusselostus'!D16</f>
        <v>0</v>
      </c>
      <c r="E21" s="112">
        <f>'Kustannusarvio|Rakennusselostus'!E16</f>
        <v>0</v>
      </c>
      <c r="F21" s="112">
        <f>'Kustannusarvio|Rakennusselostus'!F16</f>
        <v>0</v>
      </c>
      <c r="G21" s="171">
        <f>'Kustannusarvio|Rakennusselostus'!G16</f>
        <v>0</v>
      </c>
      <c r="H21" s="112">
        <f>'Kustannusarvio|Rakennusselostus'!H16</f>
        <v>0</v>
      </c>
      <c r="I21" s="112">
        <f>'Kustannusarvio|Rakennusselostus'!I16</f>
        <v>0</v>
      </c>
      <c r="J21" s="112">
        <f>'Kustannusarvio|Rakennusselostus'!J16</f>
        <v>0</v>
      </c>
      <c r="K21" s="174">
        <f>'Kustannusarvio|Rakennusselostus'!K16</f>
        <v>0</v>
      </c>
      <c r="L21" s="14"/>
    </row>
    <row r="22" spans="1:12">
      <c r="A22" s="14"/>
      <c r="B22" s="154" t="s">
        <v>25</v>
      </c>
      <c r="C22" s="167">
        <f>'Kustannusarvio|Rakennusselostus'!C17</f>
        <v>0</v>
      </c>
      <c r="D22" s="112">
        <f>'Kustannusarvio|Rakennusselostus'!D17</f>
        <v>0</v>
      </c>
      <c r="E22" s="112">
        <f>'Kustannusarvio|Rakennusselostus'!E17</f>
        <v>0</v>
      </c>
      <c r="F22" s="112">
        <f>'Kustannusarvio|Rakennusselostus'!F17</f>
        <v>0</v>
      </c>
      <c r="G22" s="171">
        <f>'Kustannusarvio|Rakennusselostus'!G17</f>
        <v>0</v>
      </c>
      <c r="H22" s="112">
        <f>'Kustannusarvio|Rakennusselostus'!H17</f>
        <v>0</v>
      </c>
      <c r="I22" s="112">
        <f>'Kustannusarvio|Rakennusselostus'!I17</f>
        <v>0</v>
      </c>
      <c r="J22" s="112">
        <f>'Kustannusarvio|Rakennusselostus'!J17</f>
        <v>0</v>
      </c>
      <c r="K22" s="174">
        <f>'Kustannusarvio|Rakennusselostus'!K17</f>
        <v>0</v>
      </c>
      <c r="L22" s="14"/>
    </row>
    <row r="23" spans="1:12">
      <c r="A23" s="14"/>
      <c r="B23" s="154" t="s">
        <v>24</v>
      </c>
      <c r="C23" s="168">
        <f>'Kustannusarvio|Rakennusselostus'!C18</f>
        <v>0</v>
      </c>
      <c r="D23" s="113">
        <f>'Kustannusarvio|Rakennusselostus'!D18</f>
        <v>0</v>
      </c>
      <c r="E23" s="113">
        <f>'Kustannusarvio|Rakennusselostus'!E18</f>
        <v>0</v>
      </c>
      <c r="F23" s="113">
        <f>'Kustannusarvio|Rakennusselostus'!F18</f>
        <v>0</v>
      </c>
      <c r="G23" s="172">
        <f>'Kustannusarvio|Rakennusselostus'!G18</f>
        <v>0</v>
      </c>
      <c r="H23" s="113">
        <f>'Kustannusarvio|Rakennusselostus'!H18</f>
        <v>0</v>
      </c>
      <c r="I23" s="113">
        <f>'Kustannusarvio|Rakennusselostus'!I18</f>
        <v>0</v>
      </c>
      <c r="J23" s="113">
        <f>'Kustannusarvio|Rakennusselostus'!J18</f>
        <v>0</v>
      </c>
      <c r="K23" s="175">
        <f>'Kustannusarvio|Rakennusselostus'!K18</f>
        <v>0</v>
      </c>
      <c r="L23" s="14"/>
    </row>
    <row r="24" spans="1:12">
      <c r="A24" s="27" t="s">
        <v>27</v>
      </c>
      <c r="B24" s="27"/>
      <c r="C24" s="97"/>
      <c r="D24" s="27"/>
      <c r="E24" s="27"/>
      <c r="F24" s="27"/>
      <c r="G24" s="80"/>
      <c r="H24" s="97"/>
      <c r="I24" s="27"/>
      <c r="J24" s="27"/>
      <c r="K24" s="80"/>
      <c r="L24" s="14"/>
    </row>
    <row r="25" spans="1:12">
      <c r="A25" s="14"/>
      <c r="B25" s="154" t="s">
        <v>60</v>
      </c>
      <c r="C25" s="166">
        <f>'Kustannusarvio|Rakennusselostus'!C20</f>
        <v>0</v>
      </c>
      <c r="D25" s="111">
        <f>'Kustannusarvio|Rakennusselostus'!D20</f>
        <v>0</v>
      </c>
      <c r="E25" s="111">
        <f>'Kustannusarvio|Rakennusselostus'!E20</f>
        <v>0</v>
      </c>
      <c r="F25" s="111">
        <f>'Kustannusarvio|Rakennusselostus'!F20</f>
        <v>0</v>
      </c>
      <c r="G25" s="170">
        <f>'Kustannusarvio|Rakennusselostus'!G20</f>
        <v>0</v>
      </c>
      <c r="H25" s="111">
        <f>'Kustannusarvio|Rakennusselostus'!H20</f>
        <v>0</v>
      </c>
      <c r="I25" s="111">
        <f>'Kustannusarvio|Rakennusselostus'!I20</f>
        <v>0</v>
      </c>
      <c r="J25" s="111">
        <f>'Kustannusarvio|Rakennusselostus'!J20</f>
        <v>0</v>
      </c>
      <c r="K25" s="173">
        <f>'Kustannusarvio|Rakennusselostus'!K20</f>
        <v>0</v>
      </c>
      <c r="L25" s="14"/>
    </row>
    <row r="26" spans="1:12">
      <c r="A26" s="14"/>
      <c r="B26" s="154" t="s">
        <v>61</v>
      </c>
      <c r="C26" s="167">
        <f>'Kustannusarvio|Rakennusselostus'!C21</f>
        <v>0</v>
      </c>
      <c r="D26" s="112">
        <f>'Kustannusarvio|Rakennusselostus'!D21</f>
        <v>0</v>
      </c>
      <c r="E26" s="112">
        <f>'Kustannusarvio|Rakennusselostus'!E21</f>
        <v>0</v>
      </c>
      <c r="F26" s="112">
        <f>'Kustannusarvio|Rakennusselostus'!F21</f>
        <v>0</v>
      </c>
      <c r="G26" s="171">
        <f>'Kustannusarvio|Rakennusselostus'!G21</f>
        <v>0</v>
      </c>
      <c r="H26" s="112">
        <f>'Kustannusarvio|Rakennusselostus'!H21</f>
        <v>0</v>
      </c>
      <c r="I26" s="112">
        <f>'Kustannusarvio|Rakennusselostus'!I21</f>
        <v>0</v>
      </c>
      <c r="J26" s="112">
        <f>'Kustannusarvio|Rakennusselostus'!J21</f>
        <v>0</v>
      </c>
      <c r="K26" s="174">
        <f>'Kustannusarvio|Rakennusselostus'!K21</f>
        <v>0</v>
      </c>
      <c r="L26" s="14"/>
    </row>
    <row r="27" spans="1:12">
      <c r="A27" s="14"/>
      <c r="B27" s="154" t="s">
        <v>62</v>
      </c>
      <c r="C27" s="167">
        <f>'Kustannusarvio|Rakennusselostus'!C22</f>
        <v>0</v>
      </c>
      <c r="D27" s="112">
        <f>'Kustannusarvio|Rakennusselostus'!D22</f>
        <v>0</v>
      </c>
      <c r="E27" s="112">
        <f>'Kustannusarvio|Rakennusselostus'!E22</f>
        <v>0</v>
      </c>
      <c r="F27" s="112">
        <f>'Kustannusarvio|Rakennusselostus'!F22</f>
        <v>0</v>
      </c>
      <c r="G27" s="171">
        <f>'Kustannusarvio|Rakennusselostus'!G22</f>
        <v>0</v>
      </c>
      <c r="H27" s="112">
        <f>'Kustannusarvio|Rakennusselostus'!H22</f>
        <v>0</v>
      </c>
      <c r="I27" s="112">
        <f>'Kustannusarvio|Rakennusselostus'!I22</f>
        <v>0</v>
      </c>
      <c r="J27" s="112">
        <f>'Kustannusarvio|Rakennusselostus'!J22</f>
        <v>0</v>
      </c>
      <c r="K27" s="174">
        <f>'Kustannusarvio|Rakennusselostus'!K22</f>
        <v>0</v>
      </c>
      <c r="L27" s="14"/>
    </row>
    <row r="28" spans="1:12">
      <c r="A28" s="14"/>
      <c r="B28" s="154" t="s">
        <v>28</v>
      </c>
      <c r="C28" s="167">
        <f>'Kustannusarvio|Rakennusselostus'!C23</f>
        <v>0</v>
      </c>
      <c r="D28" s="112">
        <f>'Kustannusarvio|Rakennusselostus'!D23</f>
        <v>0</v>
      </c>
      <c r="E28" s="112">
        <f>'Kustannusarvio|Rakennusselostus'!E23</f>
        <v>0</v>
      </c>
      <c r="F28" s="112">
        <f>'Kustannusarvio|Rakennusselostus'!F23</f>
        <v>0</v>
      </c>
      <c r="G28" s="171">
        <f>'Kustannusarvio|Rakennusselostus'!G23</f>
        <v>0</v>
      </c>
      <c r="H28" s="112">
        <f>'Kustannusarvio|Rakennusselostus'!H23</f>
        <v>0</v>
      </c>
      <c r="I28" s="112">
        <f>'Kustannusarvio|Rakennusselostus'!I23</f>
        <v>0</v>
      </c>
      <c r="J28" s="112">
        <f>'Kustannusarvio|Rakennusselostus'!J23</f>
        <v>0</v>
      </c>
      <c r="K28" s="174">
        <f>'Kustannusarvio|Rakennusselostus'!K23</f>
        <v>0</v>
      </c>
      <c r="L28" s="14"/>
    </row>
    <row r="29" spans="1:12">
      <c r="A29" s="14"/>
      <c r="B29" s="154" t="s">
        <v>29</v>
      </c>
      <c r="C29" s="167">
        <f>'Kustannusarvio|Rakennusselostus'!C24</f>
        <v>0</v>
      </c>
      <c r="D29" s="112">
        <f>'Kustannusarvio|Rakennusselostus'!D24</f>
        <v>0</v>
      </c>
      <c r="E29" s="112">
        <f>'Kustannusarvio|Rakennusselostus'!E24</f>
        <v>0</v>
      </c>
      <c r="F29" s="112">
        <f>'Kustannusarvio|Rakennusselostus'!F24</f>
        <v>0</v>
      </c>
      <c r="G29" s="171">
        <f>'Kustannusarvio|Rakennusselostus'!G24</f>
        <v>0</v>
      </c>
      <c r="H29" s="112">
        <f>'Kustannusarvio|Rakennusselostus'!H24</f>
        <v>0</v>
      </c>
      <c r="I29" s="112">
        <f>'Kustannusarvio|Rakennusselostus'!I24</f>
        <v>0</v>
      </c>
      <c r="J29" s="112">
        <f>'Kustannusarvio|Rakennusselostus'!J24</f>
        <v>0</v>
      </c>
      <c r="K29" s="174">
        <f>'Kustannusarvio|Rakennusselostus'!K24</f>
        <v>0</v>
      </c>
      <c r="L29" s="14"/>
    </row>
    <row r="30" spans="1:12">
      <c r="A30" s="14"/>
      <c r="B30" s="156" t="str">
        <f>'Kustannusarvio|Rakennusselostus'!B25</f>
        <v>Muu lisäeristäminen</v>
      </c>
      <c r="C30" s="168">
        <f>'Kustannusarvio|Rakennusselostus'!C25</f>
        <v>0</v>
      </c>
      <c r="D30" s="113">
        <f>'Kustannusarvio|Rakennusselostus'!D25</f>
        <v>0</v>
      </c>
      <c r="E30" s="113">
        <f>'Kustannusarvio|Rakennusselostus'!E25</f>
        <v>0</v>
      </c>
      <c r="F30" s="113">
        <f>'Kustannusarvio|Rakennusselostus'!F25</f>
        <v>0</v>
      </c>
      <c r="G30" s="172">
        <f>'Kustannusarvio|Rakennusselostus'!G25</f>
        <v>0</v>
      </c>
      <c r="H30" s="113">
        <f>'Kustannusarvio|Rakennusselostus'!H25</f>
        <v>0</v>
      </c>
      <c r="I30" s="113">
        <f>'Kustannusarvio|Rakennusselostus'!I25</f>
        <v>0</v>
      </c>
      <c r="J30" s="113">
        <f>'Kustannusarvio|Rakennusselostus'!J25</f>
        <v>0</v>
      </c>
      <c r="K30" s="175">
        <f>'Kustannusarvio|Rakennusselostus'!K25</f>
        <v>0</v>
      </c>
      <c r="L30" s="14"/>
    </row>
    <row r="31" spans="1:12">
      <c r="A31" s="27" t="s">
        <v>30</v>
      </c>
      <c r="B31" s="27"/>
      <c r="C31" s="97"/>
      <c r="D31" s="27"/>
      <c r="E31" s="27"/>
      <c r="F31" s="27"/>
      <c r="G31" s="80"/>
      <c r="H31" s="97"/>
      <c r="I31" s="27"/>
      <c r="J31" s="27"/>
      <c r="K31" s="80"/>
      <c r="L31" s="14"/>
    </row>
    <row r="32" spans="1:12">
      <c r="A32" s="14"/>
      <c r="B32" s="154" t="s">
        <v>63</v>
      </c>
      <c r="C32" s="166">
        <f>'Kustannusarvio|Rakennusselostus'!C27</f>
        <v>0</v>
      </c>
      <c r="D32" s="111">
        <f>'Kustannusarvio|Rakennusselostus'!D27</f>
        <v>0</v>
      </c>
      <c r="E32" s="111">
        <f>'Kustannusarvio|Rakennusselostus'!E27</f>
        <v>0</v>
      </c>
      <c r="F32" s="111">
        <f>'Kustannusarvio|Rakennusselostus'!F27</f>
        <v>0</v>
      </c>
      <c r="G32" s="170">
        <f>'Kustannusarvio|Rakennusselostus'!G27</f>
        <v>0</v>
      </c>
      <c r="H32" s="111">
        <f>'Kustannusarvio|Rakennusselostus'!H27</f>
        <v>0</v>
      </c>
      <c r="I32" s="111">
        <f>'Kustannusarvio|Rakennusselostus'!I27</f>
        <v>0</v>
      </c>
      <c r="J32" s="111">
        <f>'Kustannusarvio|Rakennusselostus'!J27</f>
        <v>0</v>
      </c>
      <c r="K32" s="173">
        <f>'Kustannusarvio|Rakennusselostus'!K27</f>
        <v>0</v>
      </c>
      <c r="L32" s="14"/>
    </row>
    <row r="33" spans="1:12">
      <c r="A33" s="14"/>
      <c r="B33" s="154" t="s">
        <v>64</v>
      </c>
      <c r="C33" s="167">
        <f>'Kustannusarvio|Rakennusselostus'!C28</f>
        <v>0</v>
      </c>
      <c r="D33" s="112">
        <f>'Kustannusarvio|Rakennusselostus'!D28</f>
        <v>0</v>
      </c>
      <c r="E33" s="112">
        <f>'Kustannusarvio|Rakennusselostus'!E28</f>
        <v>0</v>
      </c>
      <c r="F33" s="112">
        <f>'Kustannusarvio|Rakennusselostus'!F28</f>
        <v>0</v>
      </c>
      <c r="G33" s="171">
        <f>'Kustannusarvio|Rakennusselostus'!G28</f>
        <v>0</v>
      </c>
      <c r="H33" s="112">
        <f>'Kustannusarvio|Rakennusselostus'!H28</f>
        <v>0</v>
      </c>
      <c r="I33" s="112">
        <f>'Kustannusarvio|Rakennusselostus'!I28</f>
        <v>0</v>
      </c>
      <c r="J33" s="112">
        <f>'Kustannusarvio|Rakennusselostus'!J28</f>
        <v>0</v>
      </c>
      <c r="K33" s="174">
        <f>'Kustannusarvio|Rakennusselostus'!K28</f>
        <v>0</v>
      </c>
      <c r="L33" s="14"/>
    </row>
    <row r="34" spans="1:12">
      <c r="A34" s="14"/>
      <c r="B34" s="154" t="s">
        <v>65</v>
      </c>
      <c r="C34" s="167">
        <f>'Kustannusarvio|Rakennusselostus'!C29</f>
        <v>0</v>
      </c>
      <c r="D34" s="112">
        <f>'Kustannusarvio|Rakennusselostus'!D29</f>
        <v>0</v>
      </c>
      <c r="E34" s="112">
        <f>'Kustannusarvio|Rakennusselostus'!E29</f>
        <v>0</v>
      </c>
      <c r="F34" s="112">
        <f>'Kustannusarvio|Rakennusselostus'!F29</f>
        <v>0</v>
      </c>
      <c r="G34" s="171">
        <f>'Kustannusarvio|Rakennusselostus'!G29</f>
        <v>0</v>
      </c>
      <c r="H34" s="112">
        <f>'Kustannusarvio|Rakennusselostus'!H29</f>
        <v>0</v>
      </c>
      <c r="I34" s="112">
        <f>'Kustannusarvio|Rakennusselostus'!I29</f>
        <v>0</v>
      </c>
      <c r="J34" s="112">
        <f>'Kustannusarvio|Rakennusselostus'!J29</f>
        <v>0</v>
      </c>
      <c r="K34" s="174">
        <f>'Kustannusarvio|Rakennusselostus'!K29</f>
        <v>0</v>
      </c>
      <c r="L34" s="14"/>
    </row>
    <row r="35" spans="1:12">
      <c r="A35" s="14"/>
      <c r="B35" s="154" t="s">
        <v>31</v>
      </c>
      <c r="C35" s="167">
        <f>'Kustannusarvio|Rakennusselostus'!C30</f>
        <v>0</v>
      </c>
      <c r="D35" s="112">
        <f>'Kustannusarvio|Rakennusselostus'!D30</f>
        <v>0</v>
      </c>
      <c r="E35" s="112">
        <f>'Kustannusarvio|Rakennusselostus'!E30</f>
        <v>0</v>
      </c>
      <c r="F35" s="112">
        <f>'Kustannusarvio|Rakennusselostus'!F30</f>
        <v>0</v>
      </c>
      <c r="G35" s="171">
        <f>'Kustannusarvio|Rakennusselostus'!G30</f>
        <v>0</v>
      </c>
      <c r="H35" s="112">
        <f>'Kustannusarvio|Rakennusselostus'!H30</f>
        <v>0</v>
      </c>
      <c r="I35" s="112">
        <f>'Kustannusarvio|Rakennusselostus'!I30</f>
        <v>0</v>
      </c>
      <c r="J35" s="112">
        <f>'Kustannusarvio|Rakennusselostus'!J30</f>
        <v>0</v>
      </c>
      <c r="K35" s="174">
        <f>'Kustannusarvio|Rakennusselostus'!K30</f>
        <v>0</v>
      </c>
      <c r="L35" s="14"/>
    </row>
    <row r="36" spans="1:12">
      <c r="A36" s="14"/>
      <c r="B36" s="154" t="s">
        <v>102</v>
      </c>
      <c r="C36" s="167">
        <f>'Kustannusarvio|Rakennusselostus'!C31</f>
        <v>0</v>
      </c>
      <c r="D36" s="112">
        <f>'Kustannusarvio|Rakennusselostus'!D31</f>
        <v>0</v>
      </c>
      <c r="E36" s="112">
        <f>'Kustannusarvio|Rakennusselostus'!E31</f>
        <v>0</v>
      </c>
      <c r="F36" s="112">
        <f>'Kustannusarvio|Rakennusselostus'!F31</f>
        <v>0</v>
      </c>
      <c r="G36" s="171">
        <f>'Kustannusarvio|Rakennusselostus'!G31</f>
        <v>0</v>
      </c>
      <c r="H36" s="112">
        <f>'Kustannusarvio|Rakennusselostus'!H31</f>
        <v>0</v>
      </c>
      <c r="I36" s="112">
        <f>'Kustannusarvio|Rakennusselostus'!I31</f>
        <v>0</v>
      </c>
      <c r="J36" s="112">
        <f>'Kustannusarvio|Rakennusselostus'!J31</f>
        <v>0</v>
      </c>
      <c r="K36" s="174">
        <f>'Kustannusarvio|Rakennusselostus'!K31</f>
        <v>0</v>
      </c>
      <c r="L36" s="14"/>
    </row>
    <row r="37" spans="1:12">
      <c r="A37" s="14"/>
      <c r="B37" s="154" t="s">
        <v>47</v>
      </c>
      <c r="C37" s="168">
        <f>'Kustannusarvio|Rakennusselostus'!C32</f>
        <v>0</v>
      </c>
      <c r="D37" s="113">
        <f>'Kustannusarvio|Rakennusselostus'!D32</f>
        <v>0</v>
      </c>
      <c r="E37" s="113">
        <f>'Kustannusarvio|Rakennusselostus'!E32</f>
        <v>0</v>
      </c>
      <c r="F37" s="113">
        <f>'Kustannusarvio|Rakennusselostus'!F32</f>
        <v>0</v>
      </c>
      <c r="G37" s="172">
        <f>'Kustannusarvio|Rakennusselostus'!G32</f>
        <v>0</v>
      </c>
      <c r="H37" s="113">
        <f>'Kustannusarvio|Rakennusselostus'!H32</f>
        <v>0</v>
      </c>
      <c r="I37" s="113">
        <f>'Kustannusarvio|Rakennusselostus'!I32</f>
        <v>0</v>
      </c>
      <c r="J37" s="113">
        <f>'Kustannusarvio|Rakennusselostus'!J32</f>
        <v>0</v>
      </c>
      <c r="K37" s="175">
        <f>'Kustannusarvio|Rakennusselostus'!K32</f>
        <v>0</v>
      </c>
      <c r="L37" s="14"/>
    </row>
    <row r="38" spans="1:12">
      <c r="A38" s="27" t="s">
        <v>32</v>
      </c>
      <c r="B38" s="27"/>
      <c r="C38" s="97"/>
      <c r="D38" s="27"/>
      <c r="E38" s="27"/>
      <c r="F38" s="27"/>
      <c r="G38" s="80"/>
      <c r="H38" s="97"/>
      <c r="I38" s="27"/>
      <c r="J38" s="27"/>
      <c r="K38" s="80"/>
      <c r="L38" s="14"/>
    </row>
    <row r="39" spans="1:12">
      <c r="A39" s="14"/>
      <c r="B39" s="154" t="s">
        <v>33</v>
      </c>
      <c r="C39" s="166">
        <f>'Kustannusarvio|Rakennusselostus'!C34</f>
        <v>0</v>
      </c>
      <c r="D39" s="111">
        <f>'Kustannusarvio|Rakennusselostus'!D34</f>
        <v>0</v>
      </c>
      <c r="E39" s="111">
        <f>'Kustannusarvio|Rakennusselostus'!E34</f>
        <v>0</v>
      </c>
      <c r="F39" s="111">
        <f>'Kustannusarvio|Rakennusselostus'!F34</f>
        <v>0</v>
      </c>
      <c r="G39" s="170">
        <f>'Kustannusarvio|Rakennusselostus'!G34</f>
        <v>0</v>
      </c>
      <c r="H39" s="111">
        <f>'Kustannusarvio|Rakennusselostus'!H34</f>
        <v>0</v>
      </c>
      <c r="I39" s="111">
        <f>'Kustannusarvio|Rakennusselostus'!I34</f>
        <v>0</v>
      </c>
      <c r="J39" s="111">
        <f>'Kustannusarvio|Rakennusselostus'!J34</f>
        <v>0</v>
      </c>
      <c r="K39" s="173">
        <f>'Kustannusarvio|Rakennusselostus'!K34</f>
        <v>0</v>
      </c>
      <c r="L39" s="14"/>
    </row>
    <row r="40" spans="1:12">
      <c r="A40" s="14"/>
      <c r="B40" s="154" t="s">
        <v>49</v>
      </c>
      <c r="C40" s="167">
        <f>'Kustannusarvio|Rakennusselostus'!C35</f>
        <v>0</v>
      </c>
      <c r="D40" s="112">
        <f>'Kustannusarvio|Rakennusselostus'!D35</f>
        <v>0</v>
      </c>
      <c r="E40" s="112">
        <f>'Kustannusarvio|Rakennusselostus'!E35</f>
        <v>0</v>
      </c>
      <c r="F40" s="112">
        <f>'Kustannusarvio|Rakennusselostus'!F35</f>
        <v>0</v>
      </c>
      <c r="G40" s="171">
        <f>'Kustannusarvio|Rakennusselostus'!G35</f>
        <v>0</v>
      </c>
      <c r="H40" s="112">
        <f>'Kustannusarvio|Rakennusselostus'!H35</f>
        <v>0</v>
      </c>
      <c r="I40" s="112">
        <f>'Kustannusarvio|Rakennusselostus'!I35</f>
        <v>0</v>
      </c>
      <c r="J40" s="112">
        <f>'Kustannusarvio|Rakennusselostus'!J35</f>
        <v>0</v>
      </c>
      <c r="K40" s="174">
        <f>'Kustannusarvio|Rakennusselostus'!K35</f>
        <v>0</v>
      </c>
      <c r="L40" s="14"/>
    </row>
    <row r="41" spans="1:12">
      <c r="A41" s="14"/>
      <c r="B41" s="154" t="s">
        <v>103</v>
      </c>
      <c r="C41" s="167">
        <f>'Kustannusarvio|Rakennusselostus'!C36</f>
        <v>0</v>
      </c>
      <c r="D41" s="112">
        <f>'Kustannusarvio|Rakennusselostus'!D36</f>
        <v>0</v>
      </c>
      <c r="E41" s="112">
        <f>'Kustannusarvio|Rakennusselostus'!E36</f>
        <v>0</v>
      </c>
      <c r="F41" s="112">
        <f>'Kustannusarvio|Rakennusselostus'!F36</f>
        <v>0</v>
      </c>
      <c r="G41" s="171">
        <f>'Kustannusarvio|Rakennusselostus'!G36</f>
        <v>0</v>
      </c>
      <c r="H41" s="112">
        <f>'Kustannusarvio|Rakennusselostus'!H36</f>
        <v>0</v>
      </c>
      <c r="I41" s="112">
        <f>'Kustannusarvio|Rakennusselostus'!I36</f>
        <v>0</v>
      </c>
      <c r="J41" s="112">
        <f>'Kustannusarvio|Rakennusselostus'!J36</f>
        <v>0</v>
      </c>
      <c r="K41" s="174">
        <f>'Kustannusarvio|Rakennusselostus'!K36</f>
        <v>0</v>
      </c>
      <c r="L41" s="14"/>
    </row>
    <row r="42" spans="1:12">
      <c r="A42" s="14"/>
      <c r="B42" s="154" t="s">
        <v>34</v>
      </c>
      <c r="C42" s="167">
        <f>'Kustannusarvio|Rakennusselostus'!C37</f>
        <v>0</v>
      </c>
      <c r="D42" s="112">
        <f>'Kustannusarvio|Rakennusselostus'!D37</f>
        <v>0</v>
      </c>
      <c r="E42" s="112">
        <f>'Kustannusarvio|Rakennusselostus'!E37</f>
        <v>0</v>
      </c>
      <c r="F42" s="112">
        <f>'Kustannusarvio|Rakennusselostus'!F37</f>
        <v>0</v>
      </c>
      <c r="G42" s="171">
        <f>'Kustannusarvio|Rakennusselostus'!G37</f>
        <v>0</v>
      </c>
      <c r="H42" s="112">
        <f>'Kustannusarvio|Rakennusselostus'!H37</f>
        <v>0</v>
      </c>
      <c r="I42" s="112">
        <f>'Kustannusarvio|Rakennusselostus'!I37</f>
        <v>0</v>
      </c>
      <c r="J42" s="112">
        <f>'Kustannusarvio|Rakennusselostus'!J37</f>
        <v>0</v>
      </c>
      <c r="K42" s="174">
        <f>'Kustannusarvio|Rakennusselostus'!K37</f>
        <v>0</v>
      </c>
      <c r="L42" s="14"/>
    </row>
    <row r="43" spans="1:12">
      <c r="A43" s="14"/>
      <c r="B43" s="154" t="s">
        <v>35</v>
      </c>
      <c r="C43" s="167">
        <f>'Kustannusarvio|Rakennusselostus'!C38</f>
        <v>0</v>
      </c>
      <c r="D43" s="112">
        <f>'Kustannusarvio|Rakennusselostus'!D38</f>
        <v>0</v>
      </c>
      <c r="E43" s="112">
        <f>'Kustannusarvio|Rakennusselostus'!E38</f>
        <v>0</v>
      </c>
      <c r="F43" s="112">
        <f>'Kustannusarvio|Rakennusselostus'!F38</f>
        <v>0</v>
      </c>
      <c r="G43" s="171">
        <f>'Kustannusarvio|Rakennusselostus'!G38</f>
        <v>0</v>
      </c>
      <c r="H43" s="112">
        <f>'Kustannusarvio|Rakennusselostus'!H38</f>
        <v>0</v>
      </c>
      <c r="I43" s="112">
        <f>'Kustannusarvio|Rakennusselostus'!I38</f>
        <v>0</v>
      </c>
      <c r="J43" s="112">
        <f>'Kustannusarvio|Rakennusselostus'!J38</f>
        <v>0</v>
      </c>
      <c r="K43" s="174">
        <f>'Kustannusarvio|Rakennusselostus'!K38</f>
        <v>0</v>
      </c>
      <c r="L43" s="14"/>
    </row>
    <row r="44" spans="1:12">
      <c r="A44" s="14"/>
      <c r="B44" s="154" t="s">
        <v>66</v>
      </c>
      <c r="C44" s="167">
        <f>'Kustannusarvio|Rakennusselostus'!C39</f>
        <v>0</v>
      </c>
      <c r="D44" s="112">
        <f>'Kustannusarvio|Rakennusselostus'!D39</f>
        <v>0</v>
      </c>
      <c r="E44" s="112">
        <f>'Kustannusarvio|Rakennusselostus'!E39</f>
        <v>0</v>
      </c>
      <c r="F44" s="112">
        <f>'Kustannusarvio|Rakennusselostus'!F39</f>
        <v>0</v>
      </c>
      <c r="G44" s="171">
        <f>'Kustannusarvio|Rakennusselostus'!G39</f>
        <v>0</v>
      </c>
      <c r="H44" s="112">
        <f>'Kustannusarvio|Rakennusselostus'!H39</f>
        <v>0</v>
      </c>
      <c r="I44" s="112">
        <f>'Kustannusarvio|Rakennusselostus'!I39</f>
        <v>0</v>
      </c>
      <c r="J44" s="112">
        <f>'Kustannusarvio|Rakennusselostus'!J39</f>
        <v>0</v>
      </c>
      <c r="K44" s="174">
        <f>'Kustannusarvio|Rakennusselostus'!K39</f>
        <v>0</v>
      </c>
      <c r="L44" s="14"/>
    </row>
    <row r="45" spans="1:12">
      <c r="A45" s="14"/>
      <c r="B45" s="154" t="s">
        <v>104</v>
      </c>
      <c r="C45" s="167">
        <f>'Kustannusarvio|Rakennusselostus'!C40</f>
        <v>0</v>
      </c>
      <c r="D45" s="112">
        <f>'Kustannusarvio|Rakennusselostus'!D40</f>
        <v>0</v>
      </c>
      <c r="E45" s="112">
        <f>'Kustannusarvio|Rakennusselostus'!E40</f>
        <v>0</v>
      </c>
      <c r="F45" s="112">
        <f>'Kustannusarvio|Rakennusselostus'!F40</f>
        <v>0</v>
      </c>
      <c r="G45" s="171">
        <f>'Kustannusarvio|Rakennusselostus'!G40</f>
        <v>0</v>
      </c>
      <c r="H45" s="112">
        <f>'Kustannusarvio|Rakennusselostus'!H40</f>
        <v>0</v>
      </c>
      <c r="I45" s="112">
        <f>'Kustannusarvio|Rakennusselostus'!I40</f>
        <v>0</v>
      </c>
      <c r="J45" s="112">
        <f>'Kustannusarvio|Rakennusselostus'!J40</f>
        <v>0</v>
      </c>
      <c r="K45" s="174">
        <f>'Kustannusarvio|Rakennusselostus'!K40</f>
        <v>0</v>
      </c>
      <c r="L45" s="14"/>
    </row>
    <row r="46" spans="1:12">
      <c r="A46" s="14"/>
      <c r="B46" s="154" t="s">
        <v>69</v>
      </c>
      <c r="C46" s="167">
        <f>'Kustannusarvio|Rakennusselostus'!C41</f>
        <v>0</v>
      </c>
      <c r="D46" s="112">
        <f>'Kustannusarvio|Rakennusselostus'!D41</f>
        <v>0</v>
      </c>
      <c r="E46" s="112">
        <f>'Kustannusarvio|Rakennusselostus'!E41</f>
        <v>0</v>
      </c>
      <c r="F46" s="112">
        <f>'Kustannusarvio|Rakennusselostus'!F41</f>
        <v>0</v>
      </c>
      <c r="G46" s="171">
        <f>'Kustannusarvio|Rakennusselostus'!G41</f>
        <v>0</v>
      </c>
      <c r="H46" s="112">
        <f>'Kustannusarvio|Rakennusselostus'!H41</f>
        <v>0</v>
      </c>
      <c r="I46" s="112">
        <f>'Kustannusarvio|Rakennusselostus'!I41</f>
        <v>0</v>
      </c>
      <c r="J46" s="112">
        <f>'Kustannusarvio|Rakennusselostus'!J41</f>
        <v>0</v>
      </c>
      <c r="K46" s="174">
        <f>'Kustannusarvio|Rakennusselostus'!K41</f>
        <v>0</v>
      </c>
      <c r="L46" s="14"/>
    </row>
    <row r="47" spans="1:12">
      <c r="A47" s="14"/>
      <c r="B47" s="154" t="s">
        <v>48</v>
      </c>
      <c r="C47" s="167">
        <f>'Kustannusarvio|Rakennusselostus'!C42</f>
        <v>0</v>
      </c>
      <c r="D47" s="112">
        <f>'Kustannusarvio|Rakennusselostus'!D42</f>
        <v>0</v>
      </c>
      <c r="E47" s="112">
        <f>'Kustannusarvio|Rakennusselostus'!E42</f>
        <v>0</v>
      </c>
      <c r="F47" s="112">
        <f>'Kustannusarvio|Rakennusselostus'!F42</f>
        <v>0</v>
      </c>
      <c r="G47" s="171">
        <f>'Kustannusarvio|Rakennusselostus'!G42</f>
        <v>0</v>
      </c>
      <c r="H47" s="112">
        <f>'Kustannusarvio|Rakennusselostus'!H42</f>
        <v>0</v>
      </c>
      <c r="I47" s="112">
        <f>'Kustannusarvio|Rakennusselostus'!I42</f>
        <v>0</v>
      </c>
      <c r="J47" s="112">
        <f>'Kustannusarvio|Rakennusselostus'!J42</f>
        <v>0</v>
      </c>
      <c r="K47" s="174">
        <f>'Kustannusarvio|Rakennusselostus'!K42</f>
        <v>0</v>
      </c>
      <c r="L47" s="14"/>
    </row>
    <row r="48" spans="1:12">
      <c r="A48" s="14"/>
      <c r="B48" s="156" t="str">
        <f>'Kustannusarvio|Rakennusselostus'!B43</f>
        <v>Muun lämmitysjärjestemän asentaminen</v>
      </c>
      <c r="C48" s="168">
        <f>'Kustannusarvio|Rakennusselostus'!C43</f>
        <v>0</v>
      </c>
      <c r="D48" s="113">
        <f>'Kustannusarvio|Rakennusselostus'!D43</f>
        <v>0</v>
      </c>
      <c r="E48" s="113">
        <f>'Kustannusarvio|Rakennusselostus'!E43</f>
        <v>0</v>
      </c>
      <c r="F48" s="113">
        <f>'Kustannusarvio|Rakennusselostus'!F43</f>
        <v>0</v>
      </c>
      <c r="G48" s="172">
        <f>'Kustannusarvio|Rakennusselostus'!G43</f>
        <v>0</v>
      </c>
      <c r="H48" s="113">
        <f>'Kustannusarvio|Rakennusselostus'!H43</f>
        <v>0</v>
      </c>
      <c r="I48" s="113">
        <f>'Kustannusarvio|Rakennusselostus'!I43</f>
        <v>0</v>
      </c>
      <c r="J48" s="113">
        <f>'Kustannusarvio|Rakennusselostus'!J43</f>
        <v>0</v>
      </c>
      <c r="K48" s="175">
        <f>'Kustannusarvio|Rakennusselostus'!K43</f>
        <v>0</v>
      </c>
      <c r="L48" s="14"/>
    </row>
    <row r="49" spans="1:12">
      <c r="A49" s="27" t="s">
        <v>36</v>
      </c>
      <c r="B49" s="27"/>
      <c r="C49" s="97"/>
      <c r="D49" s="27"/>
      <c r="E49" s="27"/>
      <c r="F49" s="27"/>
      <c r="G49" s="80"/>
      <c r="H49" s="97"/>
      <c r="I49" s="27"/>
      <c r="J49" s="27"/>
      <c r="K49" s="80"/>
      <c r="L49" s="14"/>
    </row>
    <row r="50" spans="1:12">
      <c r="A50" s="14"/>
      <c r="B50" s="154" t="s">
        <v>37</v>
      </c>
      <c r="C50" s="166">
        <f>'Kustannusarvio|Rakennusselostus'!C45</f>
        <v>0</v>
      </c>
      <c r="D50" s="111">
        <f>'Kustannusarvio|Rakennusselostus'!D45</f>
        <v>0</v>
      </c>
      <c r="E50" s="111">
        <f>'Kustannusarvio|Rakennusselostus'!E45</f>
        <v>0</v>
      </c>
      <c r="F50" s="111">
        <f>'Kustannusarvio|Rakennusselostus'!F45</f>
        <v>0</v>
      </c>
      <c r="G50" s="170">
        <f>'Kustannusarvio|Rakennusselostus'!G45</f>
        <v>0</v>
      </c>
      <c r="H50" s="111">
        <f>'Kustannusarvio|Rakennusselostus'!H45</f>
        <v>0</v>
      </c>
      <c r="I50" s="111">
        <f>'Kustannusarvio|Rakennusselostus'!I45</f>
        <v>0</v>
      </c>
      <c r="J50" s="111">
        <f>'Kustannusarvio|Rakennusselostus'!J45</f>
        <v>0</v>
      </c>
      <c r="K50" s="173">
        <f>'Kustannusarvio|Rakennusselostus'!K45</f>
        <v>0</v>
      </c>
      <c r="L50" s="14"/>
    </row>
    <row r="51" spans="1:12">
      <c r="A51" s="14"/>
      <c r="B51" s="154" t="s">
        <v>38</v>
      </c>
      <c r="C51" s="167">
        <f>'Kustannusarvio|Rakennusselostus'!C46</f>
        <v>0</v>
      </c>
      <c r="D51" s="112">
        <f>'Kustannusarvio|Rakennusselostus'!D46</f>
        <v>0</v>
      </c>
      <c r="E51" s="112">
        <f>'Kustannusarvio|Rakennusselostus'!E46</f>
        <v>0</v>
      </c>
      <c r="F51" s="112">
        <f>'Kustannusarvio|Rakennusselostus'!F46</f>
        <v>0</v>
      </c>
      <c r="G51" s="171">
        <f>'Kustannusarvio|Rakennusselostus'!G46</f>
        <v>0</v>
      </c>
      <c r="H51" s="112">
        <f>'Kustannusarvio|Rakennusselostus'!H46</f>
        <v>0</v>
      </c>
      <c r="I51" s="112">
        <f>'Kustannusarvio|Rakennusselostus'!I46</f>
        <v>0</v>
      </c>
      <c r="J51" s="112">
        <f>'Kustannusarvio|Rakennusselostus'!J46</f>
        <v>0</v>
      </c>
      <c r="K51" s="174">
        <f>'Kustannusarvio|Rakennusselostus'!K46</f>
        <v>0</v>
      </c>
      <c r="L51" s="14"/>
    </row>
    <row r="52" spans="1:12">
      <c r="A52" s="14"/>
      <c r="B52" s="154" t="s">
        <v>39</v>
      </c>
      <c r="C52" s="167">
        <f>'Kustannusarvio|Rakennusselostus'!C47</f>
        <v>0</v>
      </c>
      <c r="D52" s="112">
        <f>'Kustannusarvio|Rakennusselostus'!D47</f>
        <v>0</v>
      </c>
      <c r="E52" s="112">
        <f>'Kustannusarvio|Rakennusselostus'!E47</f>
        <v>0</v>
      </c>
      <c r="F52" s="112">
        <f>'Kustannusarvio|Rakennusselostus'!F47</f>
        <v>0</v>
      </c>
      <c r="G52" s="171">
        <f>'Kustannusarvio|Rakennusselostus'!G47</f>
        <v>0</v>
      </c>
      <c r="H52" s="112">
        <f>'Kustannusarvio|Rakennusselostus'!H47</f>
        <v>0</v>
      </c>
      <c r="I52" s="112">
        <f>'Kustannusarvio|Rakennusselostus'!I47</f>
        <v>0</v>
      </c>
      <c r="J52" s="112">
        <f>'Kustannusarvio|Rakennusselostus'!J47</f>
        <v>0</v>
      </c>
      <c r="K52" s="174">
        <f>'Kustannusarvio|Rakennusselostus'!K47</f>
        <v>0</v>
      </c>
      <c r="L52" s="14"/>
    </row>
    <row r="53" spans="1:12">
      <c r="A53" s="14"/>
      <c r="B53" s="154" t="s">
        <v>68</v>
      </c>
      <c r="C53" s="167">
        <f>'Kustannusarvio|Rakennusselostus'!C48</f>
        <v>0</v>
      </c>
      <c r="D53" s="112">
        <f>'Kustannusarvio|Rakennusselostus'!D48</f>
        <v>0</v>
      </c>
      <c r="E53" s="112">
        <f>'Kustannusarvio|Rakennusselostus'!E48</f>
        <v>0</v>
      </c>
      <c r="F53" s="112">
        <f>'Kustannusarvio|Rakennusselostus'!F48</f>
        <v>0</v>
      </c>
      <c r="G53" s="171">
        <f>'Kustannusarvio|Rakennusselostus'!G48</f>
        <v>0</v>
      </c>
      <c r="H53" s="112">
        <f>'Kustannusarvio|Rakennusselostus'!H48</f>
        <v>0</v>
      </c>
      <c r="I53" s="112">
        <f>'Kustannusarvio|Rakennusselostus'!I48</f>
        <v>0</v>
      </c>
      <c r="J53" s="112">
        <f>'Kustannusarvio|Rakennusselostus'!J48</f>
        <v>0</v>
      </c>
      <c r="K53" s="174">
        <f>'Kustannusarvio|Rakennusselostus'!K48</f>
        <v>0</v>
      </c>
      <c r="L53" s="14"/>
    </row>
    <row r="54" spans="1:12">
      <c r="A54" s="14"/>
      <c r="B54" s="154" t="s">
        <v>41</v>
      </c>
      <c r="C54" s="167">
        <f>'Kustannusarvio|Rakennusselostus'!C49</f>
        <v>0</v>
      </c>
      <c r="D54" s="112">
        <f>'Kustannusarvio|Rakennusselostus'!D49</f>
        <v>0</v>
      </c>
      <c r="E54" s="112">
        <f>'Kustannusarvio|Rakennusselostus'!E49</f>
        <v>0</v>
      </c>
      <c r="F54" s="112">
        <f>'Kustannusarvio|Rakennusselostus'!F49</f>
        <v>0</v>
      </c>
      <c r="G54" s="171">
        <f>'Kustannusarvio|Rakennusselostus'!G49</f>
        <v>0</v>
      </c>
      <c r="H54" s="112">
        <f>'Kustannusarvio|Rakennusselostus'!H49</f>
        <v>0</v>
      </c>
      <c r="I54" s="112">
        <f>'Kustannusarvio|Rakennusselostus'!I49</f>
        <v>0</v>
      </c>
      <c r="J54" s="112">
        <f>'Kustannusarvio|Rakennusselostus'!J49</f>
        <v>0</v>
      </c>
      <c r="K54" s="174">
        <f>'Kustannusarvio|Rakennusselostus'!K49</f>
        <v>0</v>
      </c>
      <c r="L54" s="14"/>
    </row>
    <row r="55" spans="1:12">
      <c r="A55" s="14"/>
      <c r="B55" s="154" t="s">
        <v>51</v>
      </c>
      <c r="C55" s="168">
        <f>'Kustannusarvio|Rakennusselostus'!C50</f>
        <v>0</v>
      </c>
      <c r="D55" s="113">
        <f>'Kustannusarvio|Rakennusselostus'!D50</f>
        <v>0</v>
      </c>
      <c r="E55" s="113">
        <f>'Kustannusarvio|Rakennusselostus'!E50</f>
        <v>0</v>
      </c>
      <c r="F55" s="113">
        <f>'Kustannusarvio|Rakennusselostus'!F50</f>
        <v>0</v>
      </c>
      <c r="G55" s="172">
        <f>'Kustannusarvio|Rakennusselostus'!G50</f>
        <v>0</v>
      </c>
      <c r="H55" s="113">
        <f>'Kustannusarvio|Rakennusselostus'!H50</f>
        <v>0</v>
      </c>
      <c r="I55" s="113">
        <f>'Kustannusarvio|Rakennusselostus'!I50</f>
        <v>0</v>
      </c>
      <c r="J55" s="113">
        <f>'Kustannusarvio|Rakennusselostus'!J50</f>
        <v>0</v>
      </c>
      <c r="K55" s="175">
        <f>'Kustannusarvio|Rakennusselostus'!K50</f>
        <v>0</v>
      </c>
      <c r="L55" s="14"/>
    </row>
    <row r="56" spans="1:12">
      <c r="A56" s="27" t="s">
        <v>45</v>
      </c>
      <c r="B56" s="27"/>
      <c r="C56" s="97"/>
      <c r="D56" s="27"/>
      <c r="E56" s="27"/>
      <c r="F56" s="27"/>
      <c r="G56" s="80"/>
      <c r="H56" s="97"/>
      <c r="I56" s="27"/>
      <c r="J56" s="27"/>
      <c r="K56" s="80"/>
      <c r="L56" s="14"/>
    </row>
    <row r="57" spans="1:12">
      <c r="A57" s="14"/>
      <c r="B57" s="154" t="s">
        <v>50</v>
      </c>
      <c r="C57" s="166">
        <f>'Kustannusarvio|Rakennusselostus'!C52</f>
        <v>0</v>
      </c>
      <c r="D57" s="111">
        <f>'Kustannusarvio|Rakennusselostus'!D52</f>
        <v>0</v>
      </c>
      <c r="E57" s="111">
        <f>'Kustannusarvio|Rakennusselostus'!E52</f>
        <v>0</v>
      </c>
      <c r="F57" s="111">
        <f>'Kustannusarvio|Rakennusselostus'!F52</f>
        <v>0</v>
      </c>
      <c r="G57" s="170">
        <f>'Kustannusarvio|Rakennusselostus'!G52</f>
        <v>0</v>
      </c>
      <c r="H57" s="111">
        <f>'Kustannusarvio|Rakennusselostus'!H52</f>
        <v>0</v>
      </c>
      <c r="I57" s="111">
        <f>'Kustannusarvio|Rakennusselostus'!I52</f>
        <v>0</v>
      </c>
      <c r="J57" s="111">
        <f>'Kustannusarvio|Rakennusselostus'!J52</f>
        <v>0</v>
      </c>
      <c r="K57" s="173">
        <f>'Kustannusarvio|Rakennusselostus'!K52</f>
        <v>0</v>
      </c>
      <c r="L57" s="14"/>
    </row>
    <row r="58" spans="1:12">
      <c r="A58" s="14"/>
      <c r="B58" s="154" t="s">
        <v>42</v>
      </c>
      <c r="C58" s="167">
        <f>'Kustannusarvio|Rakennusselostus'!C53</f>
        <v>0</v>
      </c>
      <c r="D58" s="112">
        <f>'Kustannusarvio|Rakennusselostus'!D53</f>
        <v>0</v>
      </c>
      <c r="E58" s="112">
        <f>'Kustannusarvio|Rakennusselostus'!E53</f>
        <v>0</v>
      </c>
      <c r="F58" s="112">
        <f>'Kustannusarvio|Rakennusselostus'!F53</f>
        <v>0</v>
      </c>
      <c r="G58" s="171">
        <f>'Kustannusarvio|Rakennusselostus'!G53</f>
        <v>0</v>
      </c>
      <c r="H58" s="112">
        <f>'Kustannusarvio|Rakennusselostus'!H53</f>
        <v>0</v>
      </c>
      <c r="I58" s="112">
        <f>'Kustannusarvio|Rakennusselostus'!I53</f>
        <v>0</v>
      </c>
      <c r="J58" s="112">
        <f>'Kustannusarvio|Rakennusselostus'!J53</f>
        <v>0</v>
      </c>
      <c r="K58" s="174">
        <f>'Kustannusarvio|Rakennusselostus'!K53</f>
        <v>0</v>
      </c>
      <c r="L58" s="14"/>
    </row>
    <row r="59" spans="1:12">
      <c r="A59" s="14"/>
      <c r="B59" s="154" t="s">
        <v>43</v>
      </c>
      <c r="C59" s="167">
        <f>'Kustannusarvio|Rakennusselostus'!C54</f>
        <v>0</v>
      </c>
      <c r="D59" s="112">
        <f>'Kustannusarvio|Rakennusselostus'!D54</f>
        <v>0</v>
      </c>
      <c r="E59" s="112">
        <f>'Kustannusarvio|Rakennusselostus'!E54</f>
        <v>0</v>
      </c>
      <c r="F59" s="112">
        <f>'Kustannusarvio|Rakennusselostus'!F54</f>
        <v>0</v>
      </c>
      <c r="G59" s="171">
        <f>'Kustannusarvio|Rakennusselostus'!G54</f>
        <v>0</v>
      </c>
      <c r="H59" s="112">
        <f>'Kustannusarvio|Rakennusselostus'!H54</f>
        <v>0</v>
      </c>
      <c r="I59" s="112">
        <f>'Kustannusarvio|Rakennusselostus'!I54</f>
        <v>0</v>
      </c>
      <c r="J59" s="112">
        <f>'Kustannusarvio|Rakennusselostus'!J54</f>
        <v>0</v>
      </c>
      <c r="K59" s="174">
        <f>'Kustannusarvio|Rakennusselostus'!K54</f>
        <v>0</v>
      </c>
      <c r="L59" s="14"/>
    </row>
    <row r="60" spans="1:12">
      <c r="A60" s="14"/>
      <c r="B60" s="154" t="s">
        <v>105</v>
      </c>
      <c r="C60" s="167">
        <f>'Kustannusarvio|Rakennusselostus'!C55</f>
        <v>0</v>
      </c>
      <c r="D60" s="112">
        <f>'Kustannusarvio|Rakennusselostus'!D55</f>
        <v>0</v>
      </c>
      <c r="E60" s="112">
        <f>'Kustannusarvio|Rakennusselostus'!E55</f>
        <v>0</v>
      </c>
      <c r="F60" s="112">
        <f>'Kustannusarvio|Rakennusselostus'!F55</f>
        <v>0</v>
      </c>
      <c r="G60" s="171">
        <f>'Kustannusarvio|Rakennusselostus'!G55</f>
        <v>0</v>
      </c>
      <c r="H60" s="112">
        <f>'Kustannusarvio|Rakennusselostus'!H55</f>
        <v>0</v>
      </c>
      <c r="I60" s="112">
        <f>'Kustannusarvio|Rakennusselostus'!I55</f>
        <v>0</v>
      </c>
      <c r="J60" s="112">
        <f>'Kustannusarvio|Rakennusselostus'!J55</f>
        <v>0</v>
      </c>
      <c r="K60" s="174">
        <f>'Kustannusarvio|Rakennusselostus'!K55</f>
        <v>0</v>
      </c>
      <c r="L60" s="14"/>
    </row>
    <row r="61" spans="1:12">
      <c r="A61" s="14"/>
      <c r="B61" s="154" t="s">
        <v>44</v>
      </c>
      <c r="C61" s="167">
        <f>'Kustannusarvio|Rakennusselostus'!C56</f>
        <v>0</v>
      </c>
      <c r="D61" s="112">
        <f>'Kustannusarvio|Rakennusselostus'!D56</f>
        <v>0</v>
      </c>
      <c r="E61" s="112">
        <f>'Kustannusarvio|Rakennusselostus'!E56</f>
        <v>0</v>
      </c>
      <c r="F61" s="112">
        <f>'Kustannusarvio|Rakennusselostus'!F56</f>
        <v>0</v>
      </c>
      <c r="G61" s="171">
        <f>'Kustannusarvio|Rakennusselostus'!G56</f>
        <v>0</v>
      </c>
      <c r="H61" s="112">
        <f>'Kustannusarvio|Rakennusselostus'!H56</f>
        <v>0</v>
      </c>
      <c r="I61" s="112">
        <f>'Kustannusarvio|Rakennusselostus'!I56</f>
        <v>0</v>
      </c>
      <c r="J61" s="112">
        <f>'Kustannusarvio|Rakennusselostus'!J56</f>
        <v>0</v>
      </c>
      <c r="K61" s="174">
        <f>'Kustannusarvio|Rakennusselostus'!K56</f>
        <v>0</v>
      </c>
      <c r="L61" s="14"/>
    </row>
    <row r="62" spans="1:12">
      <c r="A62" s="14"/>
      <c r="B62" s="154" t="s">
        <v>46</v>
      </c>
      <c r="C62" s="168">
        <f>'Kustannusarvio|Rakennusselostus'!C57</f>
        <v>0</v>
      </c>
      <c r="D62" s="113">
        <f>'Kustannusarvio|Rakennusselostus'!D57</f>
        <v>0</v>
      </c>
      <c r="E62" s="113">
        <f>'Kustannusarvio|Rakennusselostus'!E57</f>
        <v>0</v>
      </c>
      <c r="F62" s="113">
        <f>'Kustannusarvio|Rakennusselostus'!F57</f>
        <v>0</v>
      </c>
      <c r="G62" s="172">
        <f>'Kustannusarvio|Rakennusselostus'!G57</f>
        <v>0</v>
      </c>
      <c r="H62" s="113">
        <f>'Kustannusarvio|Rakennusselostus'!H57</f>
        <v>0</v>
      </c>
      <c r="I62" s="113">
        <f>'Kustannusarvio|Rakennusselostus'!I57</f>
        <v>0</v>
      </c>
      <c r="J62" s="113">
        <f>'Kustannusarvio|Rakennusselostus'!J57</f>
        <v>0</v>
      </c>
      <c r="K62" s="175">
        <f>'Kustannusarvio|Rakennusselostus'!K57</f>
        <v>0</v>
      </c>
      <c r="L62" s="14"/>
    </row>
    <row r="63" spans="1:12">
      <c r="A63" s="27" t="s">
        <v>13</v>
      </c>
      <c r="B63" s="27"/>
      <c r="C63" s="97"/>
      <c r="D63" s="27"/>
      <c r="E63" s="27"/>
      <c r="F63" s="27"/>
      <c r="G63" s="80"/>
      <c r="H63" s="97"/>
      <c r="I63" s="27"/>
      <c r="J63" s="27"/>
      <c r="K63" s="80"/>
      <c r="L63" s="14"/>
    </row>
    <row r="64" spans="1:12">
      <c r="A64" s="14"/>
      <c r="B64" s="154" t="s">
        <v>55</v>
      </c>
      <c r="C64" s="166">
        <f>'Kustannusarvio|Rakennusselostus'!C59</f>
        <v>0</v>
      </c>
      <c r="D64" s="111">
        <f>'Kustannusarvio|Rakennusselostus'!D59</f>
        <v>0</v>
      </c>
      <c r="E64" s="111">
        <f>'Kustannusarvio|Rakennusselostus'!E59</f>
        <v>0</v>
      </c>
      <c r="F64" s="111">
        <f>'Kustannusarvio|Rakennusselostus'!F59</f>
        <v>0</v>
      </c>
      <c r="G64" s="170">
        <f>'Kustannusarvio|Rakennusselostus'!G59</f>
        <v>0</v>
      </c>
      <c r="H64" s="111">
        <f>'Kustannusarvio|Rakennusselostus'!H59</f>
        <v>0</v>
      </c>
      <c r="I64" s="111">
        <f>'Kustannusarvio|Rakennusselostus'!I59</f>
        <v>0</v>
      </c>
      <c r="J64" s="111">
        <f>'Kustannusarvio|Rakennusselostus'!J59</f>
        <v>0</v>
      </c>
      <c r="K64" s="173">
        <f>'Kustannusarvio|Rakennusselostus'!K59</f>
        <v>0</v>
      </c>
      <c r="L64" s="14"/>
    </row>
    <row r="65" spans="1:12">
      <c r="A65" s="14"/>
      <c r="B65" s="154" t="s">
        <v>106</v>
      </c>
      <c r="C65" s="167">
        <f>'Kustannusarvio|Rakennusselostus'!C60</f>
        <v>0</v>
      </c>
      <c r="D65" s="112">
        <f>'Kustannusarvio|Rakennusselostus'!D60</f>
        <v>0</v>
      </c>
      <c r="E65" s="112">
        <f>'Kustannusarvio|Rakennusselostus'!E60</f>
        <v>0</v>
      </c>
      <c r="F65" s="112">
        <f>'Kustannusarvio|Rakennusselostus'!F60</f>
        <v>0</v>
      </c>
      <c r="G65" s="171">
        <f>'Kustannusarvio|Rakennusselostus'!G60</f>
        <v>0</v>
      </c>
      <c r="H65" s="112">
        <f>'Kustannusarvio|Rakennusselostus'!H60</f>
        <v>0</v>
      </c>
      <c r="I65" s="112">
        <f>'Kustannusarvio|Rakennusselostus'!I60</f>
        <v>0</v>
      </c>
      <c r="J65" s="112">
        <f>'Kustannusarvio|Rakennusselostus'!J60</f>
        <v>0</v>
      </c>
      <c r="K65" s="174">
        <f>'Kustannusarvio|Rakennusselostus'!K60</f>
        <v>0</v>
      </c>
      <c r="L65" s="14"/>
    </row>
    <row r="66" spans="1:12">
      <c r="A66" s="14"/>
      <c r="B66" s="154" t="s">
        <v>57</v>
      </c>
      <c r="C66" s="167">
        <f>'Kustannusarvio|Rakennusselostus'!C61</f>
        <v>0</v>
      </c>
      <c r="D66" s="112">
        <f>'Kustannusarvio|Rakennusselostus'!D61</f>
        <v>0</v>
      </c>
      <c r="E66" s="112">
        <f>'Kustannusarvio|Rakennusselostus'!E61</f>
        <v>0</v>
      </c>
      <c r="F66" s="112">
        <f>'Kustannusarvio|Rakennusselostus'!F61</f>
        <v>0</v>
      </c>
      <c r="G66" s="171">
        <f>'Kustannusarvio|Rakennusselostus'!G61</f>
        <v>0</v>
      </c>
      <c r="H66" s="112">
        <f>'Kustannusarvio|Rakennusselostus'!H61</f>
        <v>0</v>
      </c>
      <c r="I66" s="112">
        <f>'Kustannusarvio|Rakennusselostus'!I61</f>
        <v>0</v>
      </c>
      <c r="J66" s="112">
        <f>'Kustannusarvio|Rakennusselostus'!J61</f>
        <v>0</v>
      </c>
      <c r="K66" s="174">
        <f>'Kustannusarvio|Rakennusselostus'!K61</f>
        <v>0</v>
      </c>
      <c r="L66" s="14"/>
    </row>
    <row r="67" spans="1:12">
      <c r="A67" s="14"/>
      <c r="B67" s="154" t="s">
        <v>54</v>
      </c>
      <c r="C67" s="167">
        <f>'Kustannusarvio|Rakennusselostus'!C62</f>
        <v>0</v>
      </c>
      <c r="D67" s="112">
        <f>'Kustannusarvio|Rakennusselostus'!D62</f>
        <v>0</v>
      </c>
      <c r="E67" s="112">
        <f>'Kustannusarvio|Rakennusselostus'!E62</f>
        <v>0</v>
      </c>
      <c r="F67" s="112">
        <f>'Kustannusarvio|Rakennusselostus'!F62</f>
        <v>0</v>
      </c>
      <c r="G67" s="171">
        <f>'Kustannusarvio|Rakennusselostus'!G62</f>
        <v>0</v>
      </c>
      <c r="H67" s="112">
        <f>'Kustannusarvio|Rakennusselostus'!H62</f>
        <v>0</v>
      </c>
      <c r="I67" s="112">
        <f>'Kustannusarvio|Rakennusselostus'!I62</f>
        <v>0</v>
      </c>
      <c r="J67" s="112">
        <f>'Kustannusarvio|Rakennusselostus'!J62</f>
        <v>0</v>
      </c>
      <c r="K67" s="174">
        <f>'Kustannusarvio|Rakennusselostus'!K62</f>
        <v>0</v>
      </c>
      <c r="L67" s="14"/>
    </row>
    <row r="68" spans="1:12">
      <c r="A68" s="14"/>
      <c r="B68" s="154" t="s">
        <v>107</v>
      </c>
      <c r="C68" s="167">
        <f>'Kustannusarvio|Rakennusselostus'!C63</f>
        <v>0</v>
      </c>
      <c r="D68" s="112">
        <f>'Kustannusarvio|Rakennusselostus'!D63</f>
        <v>0</v>
      </c>
      <c r="E68" s="112">
        <f>'Kustannusarvio|Rakennusselostus'!E63</f>
        <v>0</v>
      </c>
      <c r="F68" s="112">
        <f>'Kustannusarvio|Rakennusselostus'!F63</f>
        <v>0</v>
      </c>
      <c r="G68" s="171">
        <f>'Kustannusarvio|Rakennusselostus'!G63</f>
        <v>0</v>
      </c>
      <c r="H68" s="112">
        <f>'Kustannusarvio|Rakennusselostus'!H63</f>
        <v>0</v>
      </c>
      <c r="I68" s="112">
        <f>'Kustannusarvio|Rakennusselostus'!I63</f>
        <v>0</v>
      </c>
      <c r="J68" s="112">
        <f>'Kustannusarvio|Rakennusselostus'!J63</f>
        <v>0</v>
      </c>
      <c r="K68" s="174">
        <f>'Kustannusarvio|Rakennusselostus'!K63</f>
        <v>0</v>
      </c>
      <c r="L68" s="14"/>
    </row>
    <row r="69" spans="1:12">
      <c r="A69" s="14"/>
      <c r="B69" s="156" t="str">
        <f>'Kustannusarvio|Rakennusselostus'!B64</f>
        <v>Muu tuote tai palvelu</v>
      </c>
      <c r="C69" s="167">
        <f>'Kustannusarvio|Rakennusselostus'!C64</f>
        <v>0</v>
      </c>
      <c r="D69" s="112">
        <f>'Kustannusarvio|Rakennusselostus'!D64</f>
        <v>0</v>
      </c>
      <c r="E69" s="112">
        <f>'Kustannusarvio|Rakennusselostus'!E64</f>
        <v>0</v>
      </c>
      <c r="F69" s="112">
        <f>'Kustannusarvio|Rakennusselostus'!F64</f>
        <v>0</v>
      </c>
      <c r="G69" s="171">
        <f>'Kustannusarvio|Rakennusselostus'!G64</f>
        <v>0</v>
      </c>
      <c r="H69" s="112">
        <f>'Kustannusarvio|Rakennusselostus'!H64</f>
        <v>0</v>
      </c>
      <c r="I69" s="112">
        <f>'Kustannusarvio|Rakennusselostus'!I64</f>
        <v>0</v>
      </c>
      <c r="J69" s="112">
        <f>'Kustannusarvio|Rakennusselostus'!J64</f>
        <v>0</v>
      </c>
      <c r="K69" s="174">
        <f>'Kustannusarvio|Rakennusselostus'!K64</f>
        <v>0</v>
      </c>
      <c r="L69" s="14"/>
    </row>
    <row r="70" spans="1:12">
      <c r="A70" s="14"/>
      <c r="B70" s="156" t="str">
        <f>'Kustannusarvio|Rakennusselostus'!B65</f>
        <v>Muu tuote tai palvelu</v>
      </c>
      <c r="C70" s="167">
        <f>'Kustannusarvio|Rakennusselostus'!C65</f>
        <v>0</v>
      </c>
      <c r="D70" s="112">
        <f>'Kustannusarvio|Rakennusselostus'!D65</f>
        <v>0</v>
      </c>
      <c r="E70" s="112">
        <f>'Kustannusarvio|Rakennusselostus'!E65</f>
        <v>0</v>
      </c>
      <c r="F70" s="112">
        <f>'Kustannusarvio|Rakennusselostus'!F65</f>
        <v>0</v>
      </c>
      <c r="G70" s="171">
        <f>'Kustannusarvio|Rakennusselostus'!G65</f>
        <v>0</v>
      </c>
      <c r="H70" s="112">
        <f>'Kustannusarvio|Rakennusselostus'!H65</f>
        <v>0</v>
      </c>
      <c r="I70" s="112">
        <f>'Kustannusarvio|Rakennusselostus'!I65</f>
        <v>0</v>
      </c>
      <c r="J70" s="112">
        <f>'Kustannusarvio|Rakennusselostus'!J65</f>
        <v>0</v>
      </c>
      <c r="K70" s="174">
        <f>'Kustannusarvio|Rakennusselostus'!K65</f>
        <v>0</v>
      </c>
      <c r="L70" s="14"/>
    </row>
    <row r="71" spans="1:12" ht="15" thickBot="1">
      <c r="A71" s="14"/>
      <c r="B71" s="163" t="str">
        <f>'Kustannusarvio|Rakennusselostus'!B66</f>
        <v>Muu tuote tai palvelu</v>
      </c>
      <c r="C71" s="168">
        <f>'Kustannusarvio|Rakennusselostus'!C66</f>
        <v>0</v>
      </c>
      <c r="D71" s="113">
        <f>'Kustannusarvio|Rakennusselostus'!D66</f>
        <v>0</v>
      </c>
      <c r="E71" s="113">
        <f>'Kustannusarvio|Rakennusselostus'!E66</f>
        <v>0</v>
      </c>
      <c r="F71" s="113">
        <f>'Kustannusarvio|Rakennusselostus'!F66</f>
        <v>0</v>
      </c>
      <c r="G71" s="176">
        <f>'Kustannusarvio|Rakennusselostus'!G66</f>
        <v>0</v>
      </c>
      <c r="H71" s="113">
        <f>'Kustannusarvio|Rakennusselostus'!H66</f>
        <v>0</v>
      </c>
      <c r="I71" s="113">
        <f>'Kustannusarvio|Rakennusselostus'!I66</f>
        <v>0</v>
      </c>
      <c r="J71" s="113">
        <f>'Kustannusarvio|Rakennusselostus'!J66</f>
        <v>0</v>
      </c>
      <c r="K71" s="177">
        <f>'Kustannusarvio|Rakennusselostus'!K66</f>
        <v>0</v>
      </c>
      <c r="L71" s="14"/>
    </row>
    <row r="72" spans="1:12" ht="15" thickTop="1">
      <c r="G72" s="135">
        <f>SUM(G13:G71)</f>
        <v>0</v>
      </c>
      <c r="J72" s="104" t="s">
        <v>15</v>
      </c>
      <c r="K72" s="136">
        <f>SUM(K13:K71)</f>
        <v>0</v>
      </c>
      <c r="L72" s="14"/>
    </row>
    <row r="76" spans="1:12">
      <c r="H76" s="1"/>
      <c r="I76" s="148" t="s">
        <v>58</v>
      </c>
      <c r="K76" s="1"/>
    </row>
    <row r="77" spans="1:12">
      <c r="H77" s="28"/>
      <c r="I77" s="107" t="s">
        <v>74</v>
      </c>
      <c r="J77" s="165">
        <v>0.4</v>
      </c>
      <c r="K77" s="109">
        <f>K79*J77</f>
        <v>0</v>
      </c>
    </row>
    <row r="78" spans="1:12">
      <c r="H78" s="28"/>
      <c r="I78" s="107" t="s">
        <v>75</v>
      </c>
      <c r="J78" s="165">
        <v>0.6</v>
      </c>
      <c r="K78" s="109">
        <f>K79*J78</f>
        <v>0</v>
      </c>
    </row>
    <row r="79" spans="1:12">
      <c r="I79" s="105" t="s">
        <v>70</v>
      </c>
      <c r="J79" s="85">
        <f>SUM(J77:J78)</f>
        <v>1</v>
      </c>
      <c r="K79" s="106">
        <f>K72</f>
        <v>0</v>
      </c>
    </row>
  </sheetData>
  <sheetProtection algorithmName="SHA-512" hashValue="d0rauIYUB8Rpg0MUNrHTLId4H5Ocew0UZYODDLNMzq1ZWiAx+uw9iMF6eX5daVquN4T+nFBgMv3LvliBh8Ewtw==" saltValue="WHrMtoyaEnKyWvGkxQiC1A==" spinCount="100000" sheet="1" objects="1" scenarios="1" formatCells="0" selectLockedCells="1"/>
  <mergeCells count="1">
    <mergeCell ref="C10:E10"/>
  </mergeCells>
  <conditionalFormatting sqref="G13:G18 G20:G23 G25:G30 G32:G37 G39:G48 G50:G55 G57:G62 G64:G71">
    <cfRule type="cellIs" dxfId="4" priority="3" operator="greaterThan">
      <formula>0</formula>
    </cfRule>
  </conditionalFormatting>
  <conditionalFormatting sqref="K13:K18 K20:K23 K25:K30 K32:K37 K39:K48 K50:K55 K57:K62 K64:K71">
    <cfRule type="cellIs" dxfId="3" priority="2" operator="greaterThan">
      <formula>0</formula>
    </cfRule>
  </conditionalFormatting>
  <pageMargins left="0.7" right="0.7" top="0.75" bottom="0.75" header="0.3" footer="0.3"/>
  <pageSetup paperSize="9" scale="51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A187-FF34-4CA8-8987-E9EDA0839AF2}">
  <sheetPr>
    <tabColor rgb="FFFFFF00"/>
    <pageSetUpPr fitToPage="1"/>
  </sheetPr>
  <dimension ref="A1:T103"/>
  <sheetViews>
    <sheetView showGridLines="0" zoomScaleNormal="100" workbookViewId="0">
      <selection activeCell="D68" sqref="D68"/>
    </sheetView>
  </sheetViews>
  <sheetFormatPr defaultRowHeight="14.4"/>
  <cols>
    <col min="1" max="1" width="1.109375" customWidth="1"/>
    <col min="2" max="2" width="48.5546875" style="9" customWidth="1"/>
    <col min="3" max="3" width="11.5546875" style="12" customWidth="1"/>
    <col min="4" max="4" width="118.44140625" style="9" customWidth="1"/>
    <col min="5" max="5" width="0.88671875" customWidth="1"/>
    <col min="6" max="6" width="9.33203125" customWidth="1"/>
    <col min="7" max="7" width="13.5546875" customWidth="1"/>
    <col min="8" max="8" width="1.6640625" customWidth="1"/>
    <col min="9" max="10" width="9.21875" customWidth="1"/>
    <col min="11" max="11" width="11.77734375" customWidth="1"/>
    <col min="12" max="12" width="34.6640625" customWidth="1"/>
  </cols>
  <sheetData>
    <row r="1" spans="1:20" ht="7.05" customHeight="1">
      <c r="A1" s="14"/>
      <c r="B1" s="15"/>
      <c r="C1" s="16"/>
      <c r="D1" s="17"/>
      <c r="E1" s="14"/>
      <c r="F1" s="7"/>
      <c r="G1" s="7"/>
      <c r="H1" s="7"/>
      <c r="I1" s="7"/>
      <c r="J1" s="7"/>
      <c r="K1" s="7"/>
      <c r="L1" s="7"/>
      <c r="N1" s="1"/>
    </row>
    <row r="2" spans="1:20" ht="19.5" customHeight="1">
      <c r="A2" s="14"/>
      <c r="B2" s="94"/>
      <c r="C2" s="188" t="s">
        <v>111</v>
      </c>
      <c r="D2" s="188"/>
      <c r="E2" s="14"/>
    </row>
    <row r="3" spans="1:20">
      <c r="A3" s="14"/>
      <c r="B3" s="90" t="s">
        <v>1</v>
      </c>
      <c r="C3" s="66">
        <f>'Hankkeen tiedot'!D5</f>
        <v>0</v>
      </c>
      <c r="D3" s="162"/>
      <c r="E3" s="14"/>
      <c r="F3" s="19"/>
      <c r="G3" s="19"/>
      <c r="H3" s="19"/>
      <c r="I3" s="19"/>
      <c r="J3" s="1"/>
      <c r="K3" s="1"/>
      <c r="L3" s="2"/>
      <c r="N3" s="1"/>
      <c r="O3" s="1"/>
      <c r="P3" s="1"/>
      <c r="Q3" s="1"/>
      <c r="R3" s="1"/>
      <c r="S3" s="1"/>
      <c r="T3" s="1"/>
    </row>
    <row r="4" spans="1:20">
      <c r="A4" s="14"/>
      <c r="B4" s="90" t="s">
        <v>112</v>
      </c>
      <c r="C4" s="66">
        <f>'Hankkeen tiedot'!D6</f>
        <v>0</v>
      </c>
      <c r="D4" s="162"/>
      <c r="E4" s="14"/>
      <c r="F4" s="19"/>
      <c r="G4" s="19"/>
      <c r="H4" s="19"/>
      <c r="I4" s="19"/>
      <c r="J4" s="1"/>
      <c r="K4" s="1"/>
      <c r="L4" s="2"/>
      <c r="N4" s="1"/>
      <c r="O4" s="1"/>
      <c r="P4" s="1"/>
      <c r="Q4" s="1"/>
      <c r="R4" s="1"/>
      <c r="S4" s="1"/>
      <c r="T4" s="1"/>
    </row>
    <row r="5" spans="1:20">
      <c r="A5" s="14"/>
      <c r="B5" s="90" t="s">
        <v>0</v>
      </c>
      <c r="C5" s="66">
        <f>'Hankkeen tiedot'!D7</f>
        <v>0</v>
      </c>
      <c r="D5" s="162"/>
      <c r="E5" s="14"/>
      <c r="F5" s="19"/>
      <c r="G5" s="19"/>
      <c r="H5" s="19"/>
      <c r="I5" s="19"/>
      <c r="J5" s="1"/>
      <c r="K5" s="1"/>
      <c r="L5" s="2"/>
      <c r="N5" s="1"/>
      <c r="O5" s="1"/>
      <c r="P5" s="1"/>
      <c r="Q5" s="1"/>
      <c r="R5" s="1"/>
      <c r="S5" s="1"/>
      <c r="T5" s="1"/>
    </row>
    <row r="6" spans="1:20">
      <c r="A6" s="14"/>
      <c r="B6" s="90" t="s">
        <v>113</v>
      </c>
      <c r="C6" s="66">
        <f>'Hankkeen tiedot'!D8</f>
        <v>0</v>
      </c>
      <c r="D6" s="162"/>
      <c r="E6" s="14"/>
      <c r="F6" s="19"/>
      <c r="G6" s="19"/>
      <c r="H6" s="19"/>
      <c r="I6" s="19"/>
      <c r="J6" s="1"/>
      <c r="K6" s="1"/>
      <c r="L6" s="2"/>
      <c r="N6" s="1"/>
      <c r="O6" s="1"/>
      <c r="P6" s="1"/>
      <c r="Q6" s="1"/>
      <c r="R6" s="1"/>
      <c r="S6" s="1"/>
      <c r="T6" s="1"/>
    </row>
    <row r="7" spans="1:20">
      <c r="A7" s="14"/>
      <c r="B7" s="90" t="s">
        <v>114</v>
      </c>
      <c r="C7" s="66">
        <f>'Hankkeen tiedot'!D9</f>
        <v>0</v>
      </c>
      <c r="D7" s="162"/>
      <c r="E7" s="14"/>
      <c r="F7" s="19"/>
      <c r="G7" s="19"/>
      <c r="H7" s="19"/>
      <c r="I7" s="19"/>
      <c r="J7" s="1"/>
      <c r="K7" s="1"/>
      <c r="L7" s="2"/>
      <c r="N7" s="1"/>
      <c r="O7" s="1"/>
      <c r="P7" s="1"/>
      <c r="Q7" s="1"/>
      <c r="R7" s="1"/>
      <c r="S7" s="1"/>
      <c r="T7" s="1"/>
    </row>
    <row r="8" spans="1:20">
      <c r="A8" s="14"/>
      <c r="B8" s="90" t="s">
        <v>2</v>
      </c>
      <c r="C8" s="161">
        <f>'Hankkeen tiedot'!D10</f>
        <v>0</v>
      </c>
      <c r="E8" s="14"/>
      <c r="F8" s="19"/>
      <c r="G8" s="19"/>
      <c r="H8" s="19"/>
      <c r="I8" s="19"/>
      <c r="J8" s="1"/>
      <c r="K8" s="1"/>
      <c r="L8" s="2"/>
      <c r="N8" s="1"/>
      <c r="O8" s="1"/>
      <c r="P8" s="1"/>
      <c r="Q8" s="1"/>
      <c r="R8" s="1"/>
      <c r="S8" s="1"/>
      <c r="T8" s="1"/>
    </row>
    <row r="9" spans="1:20">
      <c r="A9" s="14"/>
      <c r="B9" s="91" t="s">
        <v>115</v>
      </c>
      <c r="C9" s="66">
        <f>'Hankkeen tiedot'!D13</f>
        <v>0</v>
      </c>
      <c r="E9" s="14"/>
      <c r="F9" s="19"/>
      <c r="G9" s="19"/>
      <c r="H9" s="19"/>
      <c r="I9" s="19"/>
      <c r="J9" s="1"/>
      <c r="K9" s="1"/>
      <c r="L9" s="2"/>
      <c r="N9" s="1"/>
      <c r="O9" s="1"/>
      <c r="P9" s="1"/>
      <c r="Q9" s="1"/>
      <c r="R9" s="1"/>
      <c r="S9" s="1"/>
      <c r="T9" s="1"/>
    </row>
    <row r="10" spans="1:20">
      <c r="A10" s="18"/>
      <c r="B10" s="91" t="s">
        <v>116</v>
      </c>
      <c r="C10" s="66">
        <f>'Hankkeen tiedot'!D14</f>
        <v>0</v>
      </c>
      <c r="E10" s="14"/>
      <c r="F10" s="19"/>
      <c r="G10" s="19"/>
      <c r="H10" s="19"/>
      <c r="I10" s="19"/>
      <c r="J10" s="1"/>
      <c r="K10" s="1"/>
      <c r="L10" s="2"/>
      <c r="N10" s="1"/>
      <c r="O10" s="1"/>
      <c r="P10" s="1"/>
      <c r="Q10" s="1"/>
      <c r="R10" s="1"/>
      <c r="S10" s="1"/>
      <c r="T10" s="1"/>
    </row>
    <row r="11" spans="1:20">
      <c r="A11" s="18"/>
      <c r="B11" s="91" t="s">
        <v>117</v>
      </c>
      <c r="C11" s="66">
        <f>'Hankkeen tiedot'!D15</f>
        <v>0</v>
      </c>
      <c r="D11" s="162"/>
      <c r="E11" s="14"/>
      <c r="F11" s="19"/>
      <c r="G11" s="19"/>
      <c r="H11" s="19"/>
      <c r="I11" s="19"/>
      <c r="J11" s="1"/>
      <c r="K11" s="1"/>
      <c r="L11" s="2"/>
      <c r="N11" s="1"/>
      <c r="O11" s="1"/>
      <c r="P11" s="1"/>
      <c r="Q11" s="1"/>
      <c r="R11" s="1"/>
      <c r="S11" s="1"/>
      <c r="T11" s="1"/>
    </row>
    <row r="12" spans="1:20">
      <c r="A12" s="18"/>
      <c r="B12" s="91" t="s">
        <v>118</v>
      </c>
      <c r="C12" s="66">
        <f>'Hankkeen tiedot'!D16</f>
        <v>0</v>
      </c>
      <c r="D12" s="162"/>
      <c r="E12" s="14"/>
      <c r="F12" s="19"/>
      <c r="G12" s="19"/>
      <c r="H12" s="19"/>
      <c r="I12" s="19"/>
      <c r="J12" s="1"/>
      <c r="K12" s="1"/>
      <c r="L12" s="2"/>
      <c r="N12" s="1"/>
      <c r="O12" s="1"/>
      <c r="P12" s="1"/>
      <c r="Q12" s="1"/>
      <c r="R12" s="1"/>
      <c r="S12" s="1"/>
      <c r="T12" s="1"/>
    </row>
    <row r="13" spans="1:20">
      <c r="A13" s="18"/>
      <c r="C13" s="187"/>
      <c r="D13" s="187"/>
      <c r="E13" s="14"/>
      <c r="F13" s="19"/>
      <c r="G13" s="19"/>
      <c r="H13" s="19"/>
      <c r="I13" s="19"/>
      <c r="J13" s="1"/>
      <c r="K13" s="1"/>
      <c r="L13" s="2"/>
      <c r="N13" s="1"/>
      <c r="O13" s="1"/>
      <c r="P13" s="1"/>
      <c r="Q13" s="1"/>
      <c r="R13" s="1"/>
      <c r="S13" s="1"/>
      <c r="T13" s="1"/>
    </row>
    <row r="14" spans="1:20" ht="30" customHeight="1">
      <c r="A14" s="18"/>
      <c r="C14" s="92" t="s">
        <v>52</v>
      </c>
      <c r="D14" s="93" t="s">
        <v>67</v>
      </c>
      <c r="E14" s="14"/>
      <c r="F14" s="19"/>
      <c r="G14" s="19"/>
      <c r="H14" s="19"/>
      <c r="I14" s="19"/>
      <c r="J14" s="1"/>
      <c r="K14" s="1"/>
      <c r="L14" s="2"/>
      <c r="N14" s="1"/>
      <c r="O14" s="1"/>
      <c r="P14" s="1"/>
      <c r="Q14" s="1"/>
      <c r="R14" s="1"/>
      <c r="S14" s="1"/>
      <c r="T14" s="1"/>
    </row>
    <row r="15" spans="1:20" ht="14.55" customHeight="1">
      <c r="A15" s="27" t="s">
        <v>95</v>
      </c>
      <c r="B15" s="27"/>
      <c r="C15" s="11"/>
      <c r="D15" s="13"/>
      <c r="E15" s="14"/>
      <c r="F15" s="19"/>
      <c r="G15" s="19"/>
      <c r="H15" s="19"/>
      <c r="I15" s="19"/>
      <c r="J15" s="1"/>
      <c r="K15" s="1"/>
      <c r="L15" s="2"/>
      <c r="N15" s="1"/>
      <c r="O15" s="1"/>
      <c r="P15" s="1"/>
      <c r="Q15" s="1"/>
      <c r="R15" s="1"/>
      <c r="S15" s="1"/>
      <c r="T15" s="1"/>
    </row>
    <row r="16" spans="1:20" s="9" customFormat="1">
      <c r="A16" s="14"/>
      <c r="B16" s="28" t="s">
        <v>96</v>
      </c>
      <c r="C16" s="178">
        <f>'Kustannusarvio|Rakennusselostus'!K8</f>
        <v>0</v>
      </c>
      <c r="D16" s="182" t="str">
        <f>'Kustannusarvio|Rakennusselostus'!M8</f>
        <v>Ei toimenpiteitä</v>
      </c>
      <c r="E16" s="15"/>
      <c r="F16" s="20"/>
      <c r="G16" s="20"/>
      <c r="H16" s="20"/>
      <c r="I16" s="20"/>
      <c r="J16" s="2"/>
      <c r="K16" s="2"/>
      <c r="L16" s="2"/>
      <c r="N16" s="2"/>
      <c r="O16" s="2"/>
      <c r="P16" s="2"/>
      <c r="Q16" s="2"/>
      <c r="R16" s="2"/>
      <c r="S16" s="2"/>
      <c r="T16" s="2"/>
    </row>
    <row r="17" spans="1:20" s="9" customFormat="1">
      <c r="A17" s="14"/>
      <c r="B17" s="28" t="s">
        <v>97</v>
      </c>
      <c r="C17" s="178">
        <f>'Kustannusarvio|Rakennusselostus'!K9</f>
        <v>0</v>
      </c>
      <c r="D17" s="182" t="str">
        <f>'Kustannusarvio|Rakennusselostus'!M9</f>
        <v>Ei toimenpiteitä</v>
      </c>
      <c r="E17" s="15"/>
      <c r="F17" s="20"/>
      <c r="G17" s="20"/>
      <c r="H17" s="20"/>
      <c r="I17" s="20"/>
      <c r="J17" s="2"/>
      <c r="K17" s="2"/>
      <c r="L17" s="2"/>
      <c r="N17" s="2"/>
      <c r="O17" s="2"/>
      <c r="P17" s="2"/>
      <c r="Q17" s="2"/>
      <c r="R17" s="2"/>
      <c r="S17" s="2"/>
      <c r="T17" s="2"/>
    </row>
    <row r="18" spans="1:20" s="9" customFormat="1">
      <c r="A18" s="14"/>
      <c r="B18" s="28" t="s">
        <v>98</v>
      </c>
      <c r="C18" s="178">
        <f>'Kustannusarvio|Rakennusselostus'!K10</f>
        <v>0</v>
      </c>
      <c r="D18" s="182" t="str">
        <f>'Kustannusarvio|Rakennusselostus'!M10</f>
        <v>Ei toimenpiteitä</v>
      </c>
      <c r="E18" s="15"/>
      <c r="F18" s="20"/>
      <c r="G18" s="20"/>
      <c r="H18" s="20"/>
      <c r="I18" s="20"/>
      <c r="J18" s="2"/>
      <c r="K18" s="2"/>
      <c r="L18" s="2"/>
      <c r="N18" s="2"/>
      <c r="O18" s="2"/>
      <c r="P18" s="2"/>
      <c r="Q18" s="2"/>
      <c r="R18" s="2"/>
      <c r="S18" s="2"/>
      <c r="T18" s="2"/>
    </row>
    <row r="19" spans="1:20" s="9" customFormat="1">
      <c r="A19" s="14"/>
      <c r="B19" s="28" t="s">
        <v>56</v>
      </c>
      <c r="C19" s="178">
        <f>'Kustannusarvio|Rakennusselostus'!K11</f>
        <v>0</v>
      </c>
      <c r="D19" s="182" t="str">
        <f>'Kustannusarvio|Rakennusselostus'!M11</f>
        <v>Ei toimenpiteitä</v>
      </c>
      <c r="E19" s="15"/>
      <c r="F19" s="20"/>
      <c r="G19" s="20"/>
      <c r="H19" s="20"/>
      <c r="I19" s="20"/>
      <c r="J19" s="2"/>
      <c r="K19" s="2"/>
      <c r="L19" s="2"/>
      <c r="N19" s="2"/>
      <c r="O19" s="2"/>
      <c r="P19" s="2"/>
      <c r="Q19" s="2"/>
      <c r="R19" s="2"/>
      <c r="S19" s="2"/>
      <c r="T19" s="2"/>
    </row>
    <row r="20" spans="1:20">
      <c r="A20" s="14"/>
      <c r="B20" s="28" t="s">
        <v>99</v>
      </c>
      <c r="C20" s="178">
        <f>'Kustannusarvio|Rakennusselostus'!K12</f>
        <v>0</v>
      </c>
      <c r="D20" s="182" t="str">
        <f>'Kustannusarvio|Rakennusselostus'!M12</f>
        <v>Ei toimenpiteitä</v>
      </c>
      <c r="E20" s="14"/>
      <c r="F20" s="19"/>
      <c r="G20" s="19"/>
      <c r="H20" s="19"/>
      <c r="I20" s="19"/>
      <c r="J20" s="1"/>
      <c r="K20" s="1"/>
      <c r="L20" s="2"/>
      <c r="N20" s="1"/>
      <c r="O20" s="1"/>
      <c r="P20" s="1"/>
      <c r="Q20" s="1"/>
      <c r="R20" s="1"/>
      <c r="S20" s="1"/>
      <c r="T20" s="1"/>
    </row>
    <row r="21" spans="1:20" s="9" customFormat="1">
      <c r="A21" s="14"/>
      <c r="B21" s="155" t="str">
        <f>'Kustannusarvio|Rakennusselostus'!B13</f>
        <v>Muu maksu</v>
      </c>
      <c r="C21" s="178">
        <f>'Kustannusarvio|Rakennusselostus'!K13</f>
        <v>0</v>
      </c>
      <c r="D21" s="182" t="str">
        <f>'Kustannusarvio|Rakennusselostus'!M13</f>
        <v>Ei toimenpiteitä</v>
      </c>
      <c r="E21" s="15"/>
      <c r="F21" s="20"/>
      <c r="G21" s="20"/>
      <c r="H21" s="20"/>
      <c r="I21" s="20"/>
      <c r="J21" s="2"/>
      <c r="K21" s="2"/>
      <c r="L21" s="2"/>
      <c r="N21" s="2"/>
      <c r="O21" s="2"/>
      <c r="P21" s="2"/>
      <c r="Q21" s="2"/>
      <c r="R21" s="2"/>
      <c r="S21" s="2"/>
      <c r="T21" s="2"/>
    </row>
    <row r="22" spans="1:20" s="9" customFormat="1">
      <c r="A22" s="27" t="s">
        <v>23</v>
      </c>
      <c r="B22" s="6"/>
      <c r="C22" s="179"/>
      <c r="D22" s="183"/>
      <c r="E22" s="15"/>
      <c r="F22" s="20"/>
      <c r="G22" s="20"/>
      <c r="H22" s="20"/>
      <c r="I22" s="20"/>
      <c r="J22" s="2"/>
      <c r="K22" s="2"/>
      <c r="L22" s="2"/>
      <c r="N22" s="2"/>
      <c r="O22" s="2"/>
      <c r="P22" s="2"/>
      <c r="Q22" s="2"/>
      <c r="R22" s="2"/>
      <c r="S22" s="2"/>
      <c r="T22" s="2"/>
    </row>
    <row r="23" spans="1:20" s="9" customFormat="1">
      <c r="A23" s="14"/>
      <c r="B23" s="28" t="s">
        <v>101</v>
      </c>
      <c r="C23" s="178">
        <f>'Kustannusarvio|Rakennusselostus'!K15</f>
        <v>0</v>
      </c>
      <c r="D23" s="182" t="str">
        <f>'Kustannusarvio|Rakennusselostus'!M15</f>
        <v>Ei toimenpiteitä</v>
      </c>
      <c r="E23" s="15"/>
      <c r="F23" s="20"/>
      <c r="G23" s="20"/>
      <c r="H23" s="20"/>
      <c r="I23" s="20"/>
      <c r="J23" s="2"/>
      <c r="K23" s="2"/>
      <c r="L23" s="2"/>
      <c r="N23" s="2"/>
      <c r="O23" s="2"/>
      <c r="P23" s="2"/>
      <c r="Q23" s="2"/>
      <c r="R23" s="2"/>
      <c r="S23" s="2"/>
      <c r="T23" s="2"/>
    </row>
    <row r="24" spans="1:20" s="9" customFormat="1">
      <c r="A24" s="14"/>
      <c r="B24" s="28" t="s">
        <v>26</v>
      </c>
      <c r="C24" s="178">
        <f>'Kustannusarvio|Rakennusselostus'!K16</f>
        <v>0</v>
      </c>
      <c r="D24" s="182" t="str">
        <f>'Kustannusarvio|Rakennusselostus'!M16</f>
        <v>Ei toimenpiteitä</v>
      </c>
      <c r="E24" s="15"/>
      <c r="F24" s="20"/>
      <c r="G24" s="20"/>
      <c r="H24" s="20"/>
      <c r="I24" s="20"/>
      <c r="J24" s="2"/>
      <c r="K24" s="2"/>
      <c r="L24" s="2"/>
      <c r="N24" s="2"/>
      <c r="O24" s="2"/>
      <c r="P24" s="2"/>
      <c r="Q24" s="2"/>
      <c r="R24" s="2"/>
      <c r="S24" s="2"/>
      <c r="T24" s="2"/>
    </row>
    <row r="25" spans="1:20" s="9" customFormat="1">
      <c r="A25" s="14"/>
      <c r="B25" s="28" t="s">
        <v>25</v>
      </c>
      <c r="C25" s="178">
        <f>'Kustannusarvio|Rakennusselostus'!K17</f>
        <v>0</v>
      </c>
      <c r="D25" s="182" t="str">
        <f>'Kustannusarvio|Rakennusselostus'!M17</f>
        <v>Ei toimenpiteitä</v>
      </c>
      <c r="E25" s="15"/>
      <c r="F25" s="20"/>
      <c r="G25" s="20"/>
      <c r="H25" s="20"/>
      <c r="I25" s="20"/>
      <c r="J25" s="2"/>
      <c r="K25" s="2"/>
      <c r="L25" s="2"/>
      <c r="N25" s="2"/>
      <c r="O25" s="2"/>
      <c r="P25" s="2"/>
      <c r="Q25" s="2"/>
      <c r="R25" s="2"/>
      <c r="S25" s="2"/>
      <c r="T25" s="2"/>
    </row>
    <row r="26" spans="1:20" s="9" customFormat="1">
      <c r="A26" s="14"/>
      <c r="B26" s="28" t="s">
        <v>24</v>
      </c>
      <c r="C26" s="178">
        <f>'Kustannusarvio|Rakennusselostus'!K18</f>
        <v>0</v>
      </c>
      <c r="D26" s="182" t="str">
        <f>'Kustannusarvio|Rakennusselostus'!M18</f>
        <v>Ei toimenpiteitä</v>
      </c>
      <c r="E26" s="15"/>
      <c r="F26" s="20"/>
      <c r="G26" s="20"/>
      <c r="H26" s="20"/>
      <c r="I26" s="20"/>
      <c r="J26" s="2"/>
      <c r="K26" s="2"/>
      <c r="L26" s="2"/>
      <c r="N26" s="2"/>
      <c r="O26" s="2"/>
      <c r="P26" s="2"/>
      <c r="Q26" s="2"/>
      <c r="R26" s="2"/>
      <c r="S26" s="2"/>
      <c r="T26" s="2"/>
    </row>
    <row r="27" spans="1:20">
      <c r="A27" s="27" t="s">
        <v>27</v>
      </c>
      <c r="B27" s="6"/>
      <c r="C27" s="179"/>
      <c r="D27" s="183"/>
      <c r="E27" s="14"/>
      <c r="F27" s="19"/>
      <c r="G27" s="19"/>
      <c r="H27" s="19"/>
      <c r="I27" s="19"/>
      <c r="J27" s="1"/>
      <c r="K27" s="1"/>
      <c r="L27" s="2"/>
      <c r="N27" s="1"/>
      <c r="O27" s="1"/>
      <c r="P27" s="1"/>
      <c r="Q27" s="1"/>
      <c r="R27" s="1"/>
      <c r="S27" s="1"/>
      <c r="T27" s="1"/>
    </row>
    <row r="28" spans="1:20" s="9" customFormat="1">
      <c r="A28" s="14"/>
      <c r="B28" s="28" t="s">
        <v>60</v>
      </c>
      <c r="C28" s="178">
        <f>'Kustannusarvio|Rakennusselostus'!K20</f>
        <v>0</v>
      </c>
      <c r="D28" s="182" t="str">
        <f>'Kustannusarvio|Rakennusselostus'!M20</f>
        <v>Ei toimenpiteitä</v>
      </c>
      <c r="E28" s="15"/>
      <c r="F28" s="20"/>
      <c r="G28" s="20"/>
      <c r="H28" s="20"/>
      <c r="I28" s="20"/>
      <c r="J28" s="2"/>
      <c r="K28" s="2"/>
      <c r="L28" s="2"/>
      <c r="N28" s="2"/>
      <c r="O28" s="2"/>
      <c r="P28" s="2"/>
      <c r="Q28" s="2"/>
      <c r="R28" s="2"/>
      <c r="S28" s="2"/>
      <c r="T28" s="2"/>
    </row>
    <row r="29" spans="1:20" s="9" customFormat="1">
      <c r="A29" s="14"/>
      <c r="B29" s="28" t="s">
        <v>61</v>
      </c>
      <c r="C29" s="178">
        <f>'Kustannusarvio|Rakennusselostus'!K21</f>
        <v>0</v>
      </c>
      <c r="D29" s="182" t="str">
        <f>'Kustannusarvio|Rakennusselostus'!M21</f>
        <v>Ei toimenpiteitä</v>
      </c>
      <c r="E29" s="15"/>
      <c r="F29" s="20"/>
      <c r="G29" s="20"/>
      <c r="H29" s="20"/>
      <c r="I29" s="20"/>
      <c r="J29" s="2"/>
      <c r="K29" s="2"/>
      <c r="L29" s="2"/>
      <c r="N29" s="2"/>
      <c r="O29" s="2"/>
      <c r="P29" s="2"/>
      <c r="Q29" s="2"/>
      <c r="R29" s="2"/>
      <c r="S29" s="2"/>
      <c r="T29" s="2"/>
    </row>
    <row r="30" spans="1:20" s="9" customFormat="1">
      <c r="A30" s="14"/>
      <c r="B30" s="28" t="s">
        <v>62</v>
      </c>
      <c r="C30" s="178">
        <f>'Kustannusarvio|Rakennusselostus'!K22</f>
        <v>0</v>
      </c>
      <c r="D30" s="182" t="str">
        <f>'Kustannusarvio|Rakennusselostus'!M22</f>
        <v>Ei toimenpiteitä</v>
      </c>
      <c r="E30" s="15"/>
      <c r="F30" s="20"/>
      <c r="G30" s="20"/>
      <c r="H30" s="20"/>
      <c r="I30" s="20"/>
      <c r="J30" s="2"/>
      <c r="K30" s="2"/>
      <c r="L30" s="2"/>
      <c r="N30" s="2"/>
      <c r="O30" s="2"/>
      <c r="P30" s="2"/>
      <c r="Q30" s="2"/>
      <c r="R30" s="2"/>
      <c r="S30" s="2"/>
      <c r="T30" s="2"/>
    </row>
    <row r="31" spans="1:20" s="9" customFormat="1">
      <c r="A31" s="14"/>
      <c r="B31" s="28" t="s">
        <v>28</v>
      </c>
      <c r="C31" s="178">
        <f>'Kustannusarvio|Rakennusselostus'!K23</f>
        <v>0</v>
      </c>
      <c r="D31" s="182" t="str">
        <f>'Kustannusarvio|Rakennusselostus'!M23</f>
        <v>Ei toimenpiteitä</v>
      </c>
      <c r="E31" s="15"/>
      <c r="F31" s="20"/>
      <c r="G31" s="20"/>
      <c r="H31" s="20"/>
      <c r="I31" s="20"/>
      <c r="J31" s="2"/>
      <c r="K31" s="2"/>
      <c r="L31" s="2"/>
      <c r="N31" s="2"/>
      <c r="O31" s="2"/>
      <c r="P31" s="2"/>
      <c r="Q31" s="2"/>
      <c r="R31" s="2"/>
      <c r="S31" s="2"/>
      <c r="T31" s="2"/>
    </row>
    <row r="32" spans="1:20" s="9" customFormat="1">
      <c r="A32" s="14"/>
      <c r="B32" s="28" t="s">
        <v>29</v>
      </c>
      <c r="C32" s="178">
        <f>'Kustannusarvio|Rakennusselostus'!K24</f>
        <v>0</v>
      </c>
      <c r="D32" s="182" t="str">
        <f>'Kustannusarvio|Rakennusselostus'!M24</f>
        <v>Ei toimenpiteitä</v>
      </c>
      <c r="E32" s="15"/>
      <c r="F32" s="20"/>
      <c r="G32" s="20"/>
      <c r="H32" s="20"/>
      <c r="I32" s="20"/>
      <c r="J32" s="2"/>
      <c r="K32" s="2"/>
      <c r="L32" s="2"/>
      <c r="N32" s="2"/>
      <c r="O32" s="2"/>
      <c r="P32" s="2"/>
      <c r="Q32" s="2"/>
      <c r="R32" s="2"/>
      <c r="S32" s="2"/>
      <c r="T32" s="2"/>
    </row>
    <row r="33" spans="1:20" s="9" customFormat="1">
      <c r="A33" s="14"/>
      <c r="B33" s="155" t="str">
        <f>'Kustannusarvio|Rakennusselostus'!B25</f>
        <v>Muu lisäeristäminen</v>
      </c>
      <c r="C33" s="178">
        <f>'Kustannusarvio|Rakennusselostus'!K25</f>
        <v>0</v>
      </c>
      <c r="D33" s="182" t="str">
        <f>'Kustannusarvio|Rakennusselostus'!M25</f>
        <v>Ei toimenpiteitä</v>
      </c>
      <c r="E33" s="15"/>
      <c r="F33" s="20"/>
      <c r="G33" s="20"/>
      <c r="H33" s="20"/>
      <c r="I33" s="20"/>
      <c r="J33" s="2"/>
      <c r="K33" s="2"/>
      <c r="L33" s="2"/>
      <c r="N33" s="2"/>
      <c r="O33" s="2"/>
      <c r="P33" s="2"/>
      <c r="Q33" s="2"/>
      <c r="R33" s="2"/>
      <c r="S33" s="2"/>
      <c r="T33" s="2"/>
    </row>
    <row r="34" spans="1:20">
      <c r="A34" s="27" t="s">
        <v>30</v>
      </c>
      <c r="B34" s="6"/>
      <c r="C34" s="179"/>
      <c r="D34" s="183"/>
      <c r="E34" s="14"/>
      <c r="F34" s="19"/>
      <c r="G34" s="19"/>
      <c r="H34" s="19"/>
      <c r="I34" s="19"/>
      <c r="J34" s="1"/>
      <c r="K34" s="1"/>
      <c r="L34" s="2"/>
      <c r="N34" s="1"/>
      <c r="O34" s="1"/>
      <c r="P34" s="1"/>
      <c r="Q34" s="1"/>
      <c r="R34" s="1"/>
      <c r="S34" s="1"/>
      <c r="T34" s="1"/>
    </row>
    <row r="35" spans="1:20" s="9" customFormat="1">
      <c r="A35" s="14"/>
      <c r="B35" s="28" t="s">
        <v>63</v>
      </c>
      <c r="C35" s="178">
        <f>'Kustannusarvio|Rakennusselostus'!K27</f>
        <v>0</v>
      </c>
      <c r="D35" s="182" t="str">
        <f>'Kustannusarvio|Rakennusselostus'!M27</f>
        <v>Ei toimenpiteitä</v>
      </c>
      <c r="E35" s="15"/>
      <c r="F35" s="20"/>
      <c r="G35" s="20"/>
      <c r="H35" s="20"/>
      <c r="I35" s="20"/>
      <c r="J35" s="2"/>
      <c r="K35" s="2"/>
      <c r="L35" s="2"/>
      <c r="N35" s="2"/>
      <c r="O35" s="2"/>
      <c r="P35" s="2"/>
      <c r="Q35" s="2"/>
      <c r="R35" s="2"/>
      <c r="S35" s="2"/>
      <c r="T35" s="2"/>
    </row>
    <row r="36" spans="1:20" s="9" customFormat="1">
      <c r="A36" s="14"/>
      <c r="B36" s="28" t="s">
        <v>64</v>
      </c>
      <c r="C36" s="178">
        <f>'Kustannusarvio|Rakennusselostus'!K28</f>
        <v>0</v>
      </c>
      <c r="D36" s="182" t="str">
        <f>'Kustannusarvio|Rakennusselostus'!M28</f>
        <v>Ei toimenpiteitä</v>
      </c>
      <c r="E36" s="15"/>
      <c r="F36" s="20"/>
      <c r="G36" s="20"/>
      <c r="H36" s="20"/>
      <c r="I36" s="20"/>
      <c r="J36" s="2"/>
      <c r="K36" s="2"/>
      <c r="L36" s="2"/>
      <c r="N36" s="2"/>
      <c r="O36" s="2"/>
      <c r="P36" s="2"/>
      <c r="Q36" s="2"/>
      <c r="R36" s="2"/>
      <c r="S36" s="2"/>
      <c r="T36" s="2"/>
    </row>
    <row r="37" spans="1:20" s="9" customFormat="1">
      <c r="A37" s="14"/>
      <c r="B37" s="28" t="s">
        <v>65</v>
      </c>
      <c r="C37" s="178">
        <f>'Kustannusarvio|Rakennusselostus'!K29</f>
        <v>0</v>
      </c>
      <c r="D37" s="182" t="str">
        <f>'Kustannusarvio|Rakennusselostus'!M29</f>
        <v>Ei toimenpiteitä</v>
      </c>
      <c r="E37" s="15"/>
      <c r="F37" s="20"/>
      <c r="G37" s="20"/>
      <c r="H37" s="20"/>
      <c r="I37" s="20"/>
      <c r="J37" s="2"/>
      <c r="K37" s="2"/>
      <c r="L37" s="2"/>
      <c r="N37" s="2"/>
      <c r="O37" s="2"/>
      <c r="P37" s="2"/>
      <c r="Q37" s="2"/>
      <c r="R37" s="2"/>
      <c r="S37" s="2"/>
      <c r="T37" s="2"/>
    </row>
    <row r="38" spans="1:20" s="9" customFormat="1">
      <c r="A38" s="14"/>
      <c r="B38" s="28" t="s">
        <v>31</v>
      </c>
      <c r="C38" s="178">
        <f>'Kustannusarvio|Rakennusselostus'!K30</f>
        <v>0</v>
      </c>
      <c r="D38" s="182" t="str">
        <f>'Kustannusarvio|Rakennusselostus'!M30</f>
        <v>Ei toimenpiteitä</v>
      </c>
      <c r="E38" s="15"/>
      <c r="F38" s="20"/>
      <c r="G38" s="20"/>
      <c r="H38" s="20"/>
      <c r="I38" s="20"/>
      <c r="J38" s="2"/>
      <c r="K38" s="2"/>
      <c r="L38" s="2"/>
      <c r="N38" s="2"/>
      <c r="O38" s="2"/>
      <c r="P38" s="2"/>
      <c r="Q38" s="2"/>
      <c r="R38" s="2"/>
      <c r="S38" s="2"/>
      <c r="T38" s="2"/>
    </row>
    <row r="39" spans="1:20" s="9" customFormat="1">
      <c r="A39" s="14"/>
      <c r="B39" s="28" t="s">
        <v>102</v>
      </c>
      <c r="C39" s="178">
        <f>'Kustannusarvio|Rakennusselostus'!K31</f>
        <v>0</v>
      </c>
      <c r="D39" s="182" t="str">
        <f>'Kustannusarvio|Rakennusselostus'!M31</f>
        <v>Ei toimenpiteitä</v>
      </c>
      <c r="E39" s="15"/>
      <c r="F39" s="20"/>
      <c r="G39" s="20"/>
      <c r="H39" s="20"/>
      <c r="I39" s="20"/>
      <c r="J39" s="2"/>
      <c r="K39" s="2"/>
      <c r="L39" s="2"/>
      <c r="N39" s="2"/>
      <c r="O39" s="2"/>
      <c r="P39" s="2"/>
      <c r="Q39" s="2"/>
      <c r="R39" s="2"/>
      <c r="S39" s="2"/>
      <c r="T39" s="2"/>
    </row>
    <row r="40" spans="1:20" s="9" customFormat="1">
      <c r="A40" s="14"/>
      <c r="B40" s="28" t="s">
        <v>47</v>
      </c>
      <c r="C40" s="178">
        <f>'Kustannusarvio|Rakennusselostus'!K32</f>
        <v>0</v>
      </c>
      <c r="D40" s="182" t="str">
        <f>'Kustannusarvio|Rakennusselostus'!M32</f>
        <v>Ei toimenpiteitä</v>
      </c>
      <c r="E40" s="15"/>
      <c r="F40" s="20"/>
      <c r="G40" s="20"/>
      <c r="H40" s="20"/>
      <c r="I40" s="20"/>
      <c r="J40" s="2"/>
      <c r="K40" s="2"/>
      <c r="L40" s="2"/>
      <c r="N40" s="2"/>
      <c r="O40" s="2"/>
      <c r="P40" s="2"/>
      <c r="Q40" s="2"/>
      <c r="R40" s="2"/>
      <c r="S40" s="2"/>
      <c r="T40" s="2"/>
    </row>
    <row r="41" spans="1:20" s="9" customFormat="1">
      <c r="A41" s="27" t="s">
        <v>32</v>
      </c>
      <c r="B41" s="6"/>
      <c r="C41" s="179"/>
      <c r="D41" s="183"/>
      <c r="E41" s="15"/>
      <c r="F41" s="20"/>
      <c r="G41" s="20"/>
      <c r="H41" s="20"/>
      <c r="I41" s="20"/>
      <c r="J41" s="2"/>
      <c r="K41" s="2"/>
      <c r="L41" s="2"/>
      <c r="N41" s="2"/>
      <c r="O41" s="2"/>
      <c r="P41" s="2"/>
      <c r="Q41" s="2"/>
      <c r="R41" s="2"/>
      <c r="S41" s="2"/>
      <c r="T41" s="2"/>
    </row>
    <row r="42" spans="1:20" s="9" customFormat="1">
      <c r="A42" s="14"/>
      <c r="B42" s="28" t="s">
        <v>33</v>
      </c>
      <c r="C42" s="178">
        <f>'Kustannusarvio|Rakennusselostus'!K34</f>
        <v>0</v>
      </c>
      <c r="D42" s="182" t="str">
        <f>'Kustannusarvio|Rakennusselostus'!M34</f>
        <v>Ei toimenpiteitä</v>
      </c>
      <c r="E42" s="15"/>
      <c r="F42" s="20"/>
      <c r="G42" s="20"/>
      <c r="H42" s="20"/>
      <c r="I42" s="20"/>
      <c r="J42" s="2"/>
      <c r="K42" s="2"/>
      <c r="L42" s="2"/>
      <c r="N42" s="2"/>
      <c r="O42" s="2"/>
      <c r="P42" s="2"/>
      <c r="Q42" s="2"/>
      <c r="R42" s="2"/>
      <c r="S42" s="2"/>
      <c r="T42" s="2"/>
    </row>
    <row r="43" spans="1:20" s="9" customFormat="1">
      <c r="A43" s="14"/>
      <c r="B43" s="28" t="s">
        <v>49</v>
      </c>
      <c r="C43" s="178">
        <f>'Kustannusarvio|Rakennusselostus'!K35</f>
        <v>0</v>
      </c>
      <c r="D43" s="182" t="str">
        <f>'Kustannusarvio|Rakennusselostus'!M35</f>
        <v>Ei toimenpiteitä</v>
      </c>
      <c r="E43" s="15"/>
      <c r="F43" s="20"/>
      <c r="G43" s="20"/>
      <c r="H43" s="20"/>
      <c r="I43" s="20"/>
      <c r="J43" s="2"/>
      <c r="K43" s="2"/>
      <c r="L43" s="2"/>
      <c r="N43" s="2"/>
      <c r="O43" s="2"/>
      <c r="P43" s="2"/>
      <c r="Q43" s="2"/>
      <c r="R43" s="2"/>
      <c r="S43" s="2"/>
      <c r="T43" s="2"/>
    </row>
    <row r="44" spans="1:20">
      <c r="A44" s="14"/>
      <c r="B44" s="28" t="s">
        <v>103</v>
      </c>
      <c r="C44" s="178">
        <f>'Kustannusarvio|Rakennusselostus'!K36</f>
        <v>0</v>
      </c>
      <c r="D44" s="182" t="str">
        <f>'Kustannusarvio|Rakennusselostus'!M36</f>
        <v>Ei toimenpiteitä</v>
      </c>
      <c r="E44" s="14"/>
      <c r="F44" s="19"/>
      <c r="G44" s="19"/>
      <c r="H44" s="19"/>
      <c r="I44" s="19"/>
      <c r="J44" s="1"/>
      <c r="K44" s="1"/>
      <c r="L44" s="2"/>
      <c r="N44" s="1"/>
      <c r="O44" s="1"/>
      <c r="P44" s="1"/>
      <c r="Q44" s="1"/>
      <c r="R44" s="1"/>
      <c r="S44" s="1"/>
      <c r="T44" s="1"/>
    </row>
    <row r="45" spans="1:20" s="9" customFormat="1">
      <c r="A45" s="14"/>
      <c r="B45" s="28" t="s">
        <v>34</v>
      </c>
      <c r="C45" s="178">
        <f>'Kustannusarvio|Rakennusselostus'!K37</f>
        <v>0</v>
      </c>
      <c r="D45" s="182" t="str">
        <f>'Kustannusarvio|Rakennusselostus'!M37</f>
        <v>Ei toimenpiteitä</v>
      </c>
      <c r="E45" s="15"/>
      <c r="F45" s="20"/>
      <c r="G45" s="20"/>
      <c r="H45" s="20"/>
      <c r="I45" s="20"/>
      <c r="J45" s="2"/>
      <c r="K45" s="2"/>
      <c r="L45" s="2"/>
      <c r="N45" s="2"/>
      <c r="O45" s="2"/>
      <c r="P45" s="2"/>
      <c r="Q45" s="2"/>
      <c r="R45" s="2"/>
      <c r="S45" s="2"/>
      <c r="T45" s="2"/>
    </row>
    <row r="46" spans="1:20" s="9" customFormat="1">
      <c r="A46" s="14"/>
      <c r="B46" s="28" t="s">
        <v>35</v>
      </c>
      <c r="C46" s="178">
        <f>'Kustannusarvio|Rakennusselostus'!K38</f>
        <v>0</v>
      </c>
      <c r="D46" s="182" t="str">
        <f>'Kustannusarvio|Rakennusselostus'!M38</f>
        <v>Ei toimenpiteitä</v>
      </c>
      <c r="E46" s="15"/>
      <c r="F46" s="20"/>
      <c r="G46" s="20"/>
      <c r="H46" s="20"/>
      <c r="I46" s="20"/>
      <c r="J46" s="2"/>
      <c r="K46" s="2"/>
      <c r="L46" s="2"/>
      <c r="N46" s="2"/>
      <c r="O46" s="2"/>
      <c r="P46" s="2"/>
      <c r="Q46" s="2"/>
      <c r="R46" s="2"/>
      <c r="S46" s="2"/>
      <c r="T46" s="2"/>
    </row>
    <row r="47" spans="1:20" s="9" customFormat="1">
      <c r="A47" s="14"/>
      <c r="B47" s="28" t="s">
        <v>66</v>
      </c>
      <c r="C47" s="178">
        <f>'Kustannusarvio|Rakennusselostus'!K39</f>
        <v>0</v>
      </c>
      <c r="D47" s="182" t="str">
        <f>'Kustannusarvio|Rakennusselostus'!M39</f>
        <v>Ei toimenpiteitä</v>
      </c>
      <c r="E47" s="15"/>
      <c r="F47" s="20"/>
      <c r="G47" s="20"/>
      <c r="H47" s="20"/>
      <c r="I47" s="20"/>
      <c r="J47" s="2"/>
      <c r="K47" s="2"/>
      <c r="L47" s="2"/>
      <c r="N47" s="2"/>
      <c r="O47" s="2"/>
      <c r="P47" s="2"/>
      <c r="Q47" s="2"/>
      <c r="R47" s="2"/>
      <c r="S47" s="2"/>
      <c r="T47" s="2"/>
    </row>
    <row r="48" spans="1:20" s="9" customFormat="1">
      <c r="A48" s="14"/>
      <c r="B48" s="28" t="s">
        <v>104</v>
      </c>
      <c r="C48" s="178">
        <f>'Kustannusarvio|Rakennusselostus'!K40</f>
        <v>0</v>
      </c>
      <c r="D48" s="182" t="str">
        <f>'Kustannusarvio|Rakennusselostus'!M40</f>
        <v>Ei toimenpiteitä</v>
      </c>
      <c r="E48" s="15"/>
      <c r="F48" s="20"/>
      <c r="G48" s="20"/>
      <c r="H48" s="20"/>
      <c r="I48" s="20"/>
      <c r="J48" s="2"/>
      <c r="K48" s="2"/>
      <c r="L48" s="2"/>
      <c r="N48" s="2"/>
      <c r="O48" s="2"/>
      <c r="P48" s="2"/>
      <c r="Q48" s="2"/>
      <c r="R48" s="2"/>
      <c r="S48" s="2"/>
      <c r="T48" s="2"/>
    </row>
    <row r="49" spans="1:20" s="9" customFormat="1">
      <c r="A49" s="14"/>
      <c r="B49" s="28" t="s">
        <v>69</v>
      </c>
      <c r="C49" s="178">
        <f>'Kustannusarvio|Rakennusselostus'!K41</f>
        <v>0</v>
      </c>
      <c r="D49" s="182" t="str">
        <f>'Kustannusarvio|Rakennusselostus'!M41</f>
        <v>Ei toimenpiteitä</v>
      </c>
      <c r="E49" s="15"/>
      <c r="F49" s="20"/>
      <c r="G49" s="20"/>
      <c r="H49" s="20"/>
      <c r="I49" s="20"/>
      <c r="J49" s="2"/>
      <c r="K49" s="2"/>
      <c r="L49" s="2"/>
      <c r="N49" s="2"/>
      <c r="O49" s="2"/>
      <c r="P49" s="2"/>
      <c r="Q49" s="2"/>
      <c r="R49" s="2"/>
      <c r="S49" s="2"/>
      <c r="T49" s="2"/>
    </row>
    <row r="50" spans="1:20" s="9" customFormat="1">
      <c r="A50" s="14"/>
      <c r="B50" s="28" t="s">
        <v>48</v>
      </c>
      <c r="C50" s="178">
        <f>'Kustannusarvio|Rakennusselostus'!K42</f>
        <v>0</v>
      </c>
      <c r="D50" s="182" t="str">
        <f>'Kustannusarvio|Rakennusselostus'!M42</f>
        <v>Ei toimenpiteitä</v>
      </c>
      <c r="E50" s="15"/>
      <c r="F50" s="20"/>
      <c r="G50" s="20"/>
      <c r="H50" s="20"/>
      <c r="I50" s="20"/>
      <c r="J50" s="2"/>
      <c r="K50" s="2"/>
      <c r="L50" s="2"/>
      <c r="N50" s="2"/>
      <c r="O50" s="2"/>
      <c r="P50" s="2"/>
      <c r="Q50" s="2"/>
      <c r="R50" s="2"/>
      <c r="S50" s="2"/>
      <c r="T50" s="2"/>
    </row>
    <row r="51" spans="1:20" s="9" customFormat="1">
      <c r="A51" s="14"/>
      <c r="B51" s="155" t="str">
        <f>'Kustannusarvio|Rakennusselostus'!B43</f>
        <v>Muun lämmitysjärjestemän asentaminen</v>
      </c>
      <c r="C51" s="178">
        <f>'Kustannusarvio|Rakennusselostus'!K43</f>
        <v>0</v>
      </c>
      <c r="D51" s="182" t="str">
        <f>'Kustannusarvio|Rakennusselostus'!M43</f>
        <v>Ei toimenpiteitä</v>
      </c>
      <c r="E51" s="15"/>
      <c r="F51" s="20"/>
      <c r="G51" s="20"/>
      <c r="H51" s="20"/>
      <c r="I51" s="20"/>
      <c r="J51" s="2"/>
      <c r="K51" s="2"/>
      <c r="L51" s="2"/>
      <c r="N51" s="2"/>
      <c r="O51" s="2"/>
      <c r="P51" s="2"/>
      <c r="Q51" s="2"/>
      <c r="R51" s="2"/>
      <c r="S51" s="2"/>
      <c r="T51" s="2"/>
    </row>
    <row r="52" spans="1:20">
      <c r="A52" s="27" t="s">
        <v>36</v>
      </c>
      <c r="B52" s="6"/>
      <c r="C52" s="179"/>
      <c r="D52" s="183"/>
      <c r="E52" s="14"/>
      <c r="F52" s="19"/>
      <c r="G52" s="19"/>
      <c r="H52" s="19"/>
      <c r="I52" s="19"/>
      <c r="J52" s="1"/>
      <c r="K52" s="1"/>
      <c r="L52" s="2"/>
      <c r="N52" s="1"/>
      <c r="O52" s="1"/>
      <c r="P52" s="1"/>
      <c r="Q52" s="1"/>
      <c r="R52" s="1"/>
      <c r="S52" s="1"/>
      <c r="T52" s="1"/>
    </row>
    <row r="53" spans="1:20" s="9" customFormat="1">
      <c r="A53" s="14"/>
      <c r="B53" s="28" t="s">
        <v>37</v>
      </c>
      <c r="C53" s="178">
        <f>'Kustannusarvio|Rakennusselostus'!K45</f>
        <v>0</v>
      </c>
      <c r="D53" s="182" t="str">
        <f>'Kustannusarvio|Rakennusselostus'!M45</f>
        <v>Ei toimenpiteitä</v>
      </c>
      <c r="E53" s="15"/>
      <c r="F53" s="20"/>
      <c r="G53" s="20"/>
      <c r="H53" s="20"/>
      <c r="I53" s="20"/>
      <c r="J53" s="2"/>
      <c r="K53" s="2"/>
      <c r="L53" s="2"/>
      <c r="N53" s="2"/>
      <c r="O53" s="2"/>
      <c r="P53" s="2"/>
      <c r="Q53" s="2"/>
      <c r="R53" s="2"/>
      <c r="S53" s="2"/>
      <c r="T53" s="2"/>
    </row>
    <row r="54" spans="1:20" s="9" customFormat="1">
      <c r="A54" s="14"/>
      <c r="B54" s="28" t="s">
        <v>38</v>
      </c>
      <c r="C54" s="178">
        <f>'Kustannusarvio|Rakennusselostus'!K46</f>
        <v>0</v>
      </c>
      <c r="D54" s="182" t="str">
        <f>'Kustannusarvio|Rakennusselostus'!M46</f>
        <v>Ei toimenpiteitä</v>
      </c>
      <c r="E54" s="15"/>
      <c r="F54" s="20"/>
      <c r="G54" s="20"/>
      <c r="H54" s="20"/>
      <c r="I54" s="20"/>
      <c r="J54" s="2"/>
      <c r="K54" s="2"/>
      <c r="L54" s="2"/>
      <c r="N54" s="2"/>
      <c r="O54" s="2"/>
      <c r="P54" s="2"/>
      <c r="Q54" s="2"/>
      <c r="R54" s="2"/>
      <c r="S54" s="2"/>
      <c r="T54" s="2"/>
    </row>
    <row r="55" spans="1:20" s="9" customFormat="1">
      <c r="A55" s="14"/>
      <c r="B55" s="28" t="s">
        <v>39</v>
      </c>
      <c r="C55" s="178">
        <f>'Kustannusarvio|Rakennusselostus'!K47</f>
        <v>0</v>
      </c>
      <c r="D55" s="182" t="str">
        <f>'Kustannusarvio|Rakennusselostus'!M47</f>
        <v>Ei toimenpiteitä</v>
      </c>
      <c r="E55" s="15"/>
      <c r="F55" s="20"/>
      <c r="G55" s="20"/>
      <c r="H55" s="20"/>
      <c r="I55" s="20"/>
      <c r="J55" s="2"/>
      <c r="K55" s="2"/>
      <c r="L55" s="2"/>
      <c r="N55" s="2"/>
      <c r="O55" s="2"/>
      <c r="P55" s="2"/>
      <c r="Q55" s="2"/>
      <c r="R55" s="2"/>
      <c r="S55" s="2"/>
      <c r="T55" s="2"/>
    </row>
    <row r="56" spans="1:20" s="9" customFormat="1">
      <c r="A56" s="14"/>
      <c r="B56" s="28" t="s">
        <v>68</v>
      </c>
      <c r="C56" s="178">
        <f>'Kustannusarvio|Rakennusselostus'!K48</f>
        <v>0</v>
      </c>
      <c r="D56" s="182" t="str">
        <f>'Kustannusarvio|Rakennusselostus'!M48</f>
        <v>Ei toimenpiteitä</v>
      </c>
      <c r="E56" s="15"/>
      <c r="F56" s="20"/>
      <c r="G56" s="20"/>
      <c r="H56" s="20"/>
      <c r="I56" s="20"/>
      <c r="J56" s="2"/>
      <c r="K56" s="2"/>
      <c r="L56" s="2"/>
      <c r="N56" s="2"/>
      <c r="O56" s="2"/>
      <c r="P56" s="2"/>
      <c r="Q56" s="2"/>
      <c r="R56" s="2"/>
      <c r="S56" s="2"/>
      <c r="T56" s="2"/>
    </row>
    <row r="57" spans="1:20" s="9" customFormat="1">
      <c r="A57" s="14"/>
      <c r="B57" s="28" t="s">
        <v>41</v>
      </c>
      <c r="C57" s="178">
        <f>'Kustannusarvio|Rakennusselostus'!K49</f>
        <v>0</v>
      </c>
      <c r="D57" s="182" t="str">
        <f>'Kustannusarvio|Rakennusselostus'!M49</f>
        <v>Ei toimenpiteitä</v>
      </c>
      <c r="E57" s="15"/>
      <c r="F57" s="20"/>
      <c r="G57" s="20"/>
      <c r="H57" s="20"/>
      <c r="I57" s="20"/>
      <c r="J57" s="2"/>
      <c r="K57" s="2"/>
      <c r="L57" s="2"/>
      <c r="N57" s="2"/>
      <c r="O57" s="2"/>
      <c r="P57" s="2"/>
      <c r="Q57" s="2"/>
      <c r="R57" s="2"/>
      <c r="S57" s="2"/>
      <c r="T57" s="2"/>
    </row>
    <row r="58" spans="1:20">
      <c r="A58" s="14"/>
      <c r="B58" s="28" t="s">
        <v>51</v>
      </c>
      <c r="C58" s="178">
        <f>'Kustannusarvio|Rakennusselostus'!K50</f>
        <v>0</v>
      </c>
      <c r="D58" s="182" t="str">
        <f>'Kustannusarvio|Rakennusselostus'!M50</f>
        <v>Ei toimenpiteitä</v>
      </c>
      <c r="E58" s="14"/>
      <c r="F58" s="19"/>
      <c r="G58" s="19"/>
      <c r="H58" s="19"/>
      <c r="I58" s="19"/>
      <c r="J58" s="1"/>
      <c r="K58" s="1"/>
      <c r="L58" s="2"/>
      <c r="N58" s="1"/>
      <c r="O58" s="1"/>
      <c r="P58" s="1"/>
      <c r="Q58" s="1"/>
      <c r="R58" s="1"/>
      <c r="S58" s="1"/>
      <c r="T58" s="1"/>
    </row>
    <row r="59" spans="1:20" s="9" customFormat="1">
      <c r="A59" s="27" t="s">
        <v>45</v>
      </c>
      <c r="B59" s="6"/>
      <c r="C59" s="179"/>
      <c r="D59" s="183"/>
      <c r="E59" s="15"/>
      <c r="F59" s="20"/>
      <c r="G59" s="20"/>
      <c r="H59" s="20"/>
      <c r="I59" s="20"/>
      <c r="J59" s="2"/>
      <c r="K59" s="2"/>
      <c r="L59" s="2"/>
      <c r="N59" s="2"/>
      <c r="O59" s="2"/>
      <c r="P59" s="2"/>
      <c r="Q59" s="2"/>
      <c r="R59" s="2"/>
      <c r="S59" s="2"/>
      <c r="T59" s="2"/>
    </row>
    <row r="60" spans="1:20" s="9" customFormat="1">
      <c r="A60" s="14"/>
      <c r="B60" s="28" t="s">
        <v>50</v>
      </c>
      <c r="C60" s="178">
        <f>'Kustannusarvio|Rakennusselostus'!K52</f>
        <v>0</v>
      </c>
      <c r="D60" s="182" t="str">
        <f>'Kustannusarvio|Rakennusselostus'!M52</f>
        <v>Ei toimenpiteitä</v>
      </c>
      <c r="E60" s="15"/>
      <c r="F60" s="20"/>
      <c r="G60" s="20"/>
      <c r="H60" s="20"/>
      <c r="I60" s="20"/>
      <c r="J60" s="2"/>
      <c r="K60" s="2"/>
      <c r="L60" s="2"/>
      <c r="N60" s="2"/>
      <c r="O60" s="2"/>
      <c r="P60" s="2"/>
      <c r="Q60" s="2"/>
      <c r="R60" s="2"/>
      <c r="S60" s="2"/>
      <c r="T60" s="2"/>
    </row>
    <row r="61" spans="1:20" s="9" customFormat="1">
      <c r="A61" s="14"/>
      <c r="B61" s="28" t="s">
        <v>42</v>
      </c>
      <c r="C61" s="178">
        <f>'Kustannusarvio|Rakennusselostus'!K53</f>
        <v>0</v>
      </c>
      <c r="D61" s="182" t="str">
        <f>'Kustannusarvio|Rakennusselostus'!M53</f>
        <v>Ei toimenpiteitä</v>
      </c>
      <c r="E61" s="15"/>
      <c r="F61" s="20"/>
      <c r="G61" s="20"/>
      <c r="H61" s="20"/>
      <c r="I61" s="20"/>
      <c r="J61" s="2"/>
      <c r="K61" s="2"/>
      <c r="L61" s="2"/>
      <c r="N61" s="2"/>
      <c r="O61" s="2"/>
      <c r="P61" s="2"/>
      <c r="Q61" s="2"/>
      <c r="R61" s="2"/>
      <c r="S61" s="2"/>
      <c r="T61" s="2"/>
    </row>
    <row r="62" spans="1:20" s="9" customFormat="1">
      <c r="A62" s="14"/>
      <c r="B62" s="28" t="s">
        <v>43</v>
      </c>
      <c r="C62" s="178">
        <f>'Kustannusarvio|Rakennusselostus'!K54</f>
        <v>0</v>
      </c>
      <c r="D62" s="182" t="str">
        <f>'Kustannusarvio|Rakennusselostus'!M54</f>
        <v>Ei toimenpiteitä</v>
      </c>
      <c r="E62" s="15"/>
      <c r="F62" s="20"/>
      <c r="G62" s="20"/>
      <c r="H62" s="20"/>
      <c r="I62" s="20"/>
      <c r="J62" s="2"/>
      <c r="K62" s="2"/>
      <c r="L62" s="2"/>
      <c r="N62" s="2"/>
      <c r="O62" s="2"/>
      <c r="P62" s="2"/>
      <c r="Q62" s="2"/>
      <c r="R62" s="2"/>
      <c r="S62" s="2"/>
      <c r="T62" s="2"/>
    </row>
    <row r="63" spans="1:20" s="9" customFormat="1">
      <c r="A63" s="14"/>
      <c r="B63" s="28" t="s">
        <v>105</v>
      </c>
      <c r="C63" s="178">
        <f>'Kustannusarvio|Rakennusselostus'!K55</f>
        <v>0</v>
      </c>
      <c r="D63" s="182" t="str">
        <f>'Kustannusarvio|Rakennusselostus'!M55</f>
        <v>Ei toimenpiteitä</v>
      </c>
      <c r="E63" s="15"/>
      <c r="F63" s="20"/>
      <c r="G63" s="20"/>
      <c r="H63" s="20"/>
      <c r="I63" s="20"/>
      <c r="J63" s="2"/>
      <c r="K63" s="2"/>
      <c r="L63" s="2"/>
      <c r="N63" s="2"/>
      <c r="O63" s="2"/>
      <c r="P63" s="2"/>
      <c r="Q63" s="2"/>
      <c r="R63" s="2"/>
      <c r="S63" s="2"/>
      <c r="T63" s="2"/>
    </row>
    <row r="64" spans="1:20" s="9" customFormat="1">
      <c r="A64" s="14"/>
      <c r="B64" s="28" t="s">
        <v>44</v>
      </c>
      <c r="C64" s="178">
        <f>'Kustannusarvio|Rakennusselostus'!K56</f>
        <v>0</v>
      </c>
      <c r="D64" s="182" t="str">
        <f>'Kustannusarvio|Rakennusselostus'!M56</f>
        <v>Ei toimenpiteitä</v>
      </c>
      <c r="E64" s="15"/>
      <c r="F64" s="20"/>
      <c r="G64" s="20"/>
      <c r="H64" s="20"/>
      <c r="I64" s="20"/>
      <c r="J64" s="2"/>
      <c r="K64" s="2"/>
      <c r="L64" s="2"/>
      <c r="N64" s="2"/>
      <c r="O64" s="2"/>
      <c r="P64" s="2"/>
      <c r="Q64" s="2"/>
      <c r="R64" s="2"/>
      <c r="S64" s="2"/>
      <c r="T64" s="2"/>
    </row>
    <row r="65" spans="1:20" s="9" customFormat="1">
      <c r="A65" s="14"/>
      <c r="B65" s="28" t="s">
        <v>46</v>
      </c>
      <c r="C65" s="178">
        <f>'Kustannusarvio|Rakennusselostus'!K57</f>
        <v>0</v>
      </c>
      <c r="D65" s="182" t="str">
        <f>'Kustannusarvio|Rakennusselostus'!M57</f>
        <v>Ei toimenpiteitä</v>
      </c>
      <c r="E65" s="15"/>
      <c r="F65" s="20"/>
      <c r="G65" s="20"/>
      <c r="H65" s="20"/>
      <c r="I65" s="20"/>
      <c r="J65" s="2"/>
      <c r="K65" s="2"/>
      <c r="L65" s="2"/>
      <c r="N65" s="2"/>
      <c r="O65" s="2"/>
      <c r="P65" s="2"/>
      <c r="Q65" s="2"/>
      <c r="R65" s="2"/>
      <c r="S65" s="2"/>
      <c r="T65" s="2"/>
    </row>
    <row r="66" spans="1:20" s="9" customFormat="1">
      <c r="A66" s="27" t="s">
        <v>13</v>
      </c>
      <c r="B66" s="6"/>
      <c r="C66" s="179"/>
      <c r="D66" s="183"/>
      <c r="E66" s="15"/>
      <c r="F66" s="20"/>
      <c r="G66" s="20"/>
      <c r="H66" s="20"/>
      <c r="I66" s="20"/>
      <c r="J66" s="2"/>
      <c r="K66" s="2"/>
      <c r="L66" s="2"/>
      <c r="N66" s="2"/>
      <c r="O66" s="2"/>
      <c r="P66" s="2"/>
      <c r="Q66" s="2"/>
      <c r="R66" s="2"/>
      <c r="S66" s="2"/>
      <c r="T66" s="2"/>
    </row>
    <row r="67" spans="1:20">
      <c r="A67" s="14"/>
      <c r="B67" s="28" t="s">
        <v>55</v>
      </c>
      <c r="C67" s="178">
        <f>'Kustannusarvio|Rakennusselostus'!K59</f>
        <v>0</v>
      </c>
      <c r="D67" s="182" t="str">
        <f>'Kustannusarvio|Rakennusselostus'!M59</f>
        <v>Ei toimenpiteitä</v>
      </c>
      <c r="E67" s="15"/>
      <c r="F67" s="19"/>
      <c r="G67" s="19"/>
      <c r="H67" s="19"/>
      <c r="I67" s="19"/>
      <c r="J67" s="1"/>
      <c r="K67" s="1"/>
      <c r="L67" s="2"/>
      <c r="N67" s="1"/>
      <c r="O67" s="1"/>
      <c r="P67" s="1"/>
      <c r="Q67" s="1"/>
      <c r="R67" s="1"/>
      <c r="S67" s="1"/>
      <c r="T67" s="1"/>
    </row>
    <row r="68" spans="1:20">
      <c r="A68" s="14"/>
      <c r="B68" s="28" t="s">
        <v>106</v>
      </c>
      <c r="C68" s="178">
        <f>'Kustannusarvio|Rakennusselostus'!K60</f>
        <v>0</v>
      </c>
      <c r="D68" s="182" t="str">
        <f>'Kustannusarvio|Rakennusselostus'!M60</f>
        <v>Ei toimenpiteitä</v>
      </c>
      <c r="E68" s="15"/>
      <c r="F68" s="19"/>
      <c r="G68" s="19"/>
      <c r="H68" s="19"/>
      <c r="I68" s="19"/>
      <c r="J68" s="1"/>
      <c r="K68" s="1"/>
      <c r="L68" s="2"/>
      <c r="N68" s="1"/>
      <c r="O68" s="1"/>
      <c r="P68" s="1"/>
      <c r="Q68" s="1"/>
      <c r="R68" s="1"/>
      <c r="S68" s="1"/>
      <c r="T68" s="1"/>
    </row>
    <row r="69" spans="1:20">
      <c r="A69" s="14"/>
      <c r="B69" s="28" t="s">
        <v>57</v>
      </c>
      <c r="C69" s="178">
        <f>'Kustannusarvio|Rakennusselostus'!K61</f>
        <v>0</v>
      </c>
      <c r="D69" s="182" t="str">
        <f>'Kustannusarvio|Rakennusselostus'!M61</f>
        <v>Ei toimenpiteitä</v>
      </c>
      <c r="E69" s="15"/>
      <c r="F69" s="19"/>
      <c r="G69" s="19"/>
      <c r="H69" s="19"/>
      <c r="I69" s="19"/>
      <c r="J69" s="1"/>
      <c r="K69" s="1"/>
      <c r="L69" s="2"/>
      <c r="N69" s="1"/>
      <c r="O69" s="1"/>
      <c r="P69" s="1"/>
      <c r="Q69" s="1"/>
      <c r="R69" s="1"/>
      <c r="S69" s="1"/>
      <c r="T69" s="1"/>
    </row>
    <row r="70" spans="1:20">
      <c r="A70" s="14"/>
      <c r="B70" s="28" t="s">
        <v>54</v>
      </c>
      <c r="C70" s="178">
        <f>'Kustannusarvio|Rakennusselostus'!K62</f>
        <v>0</v>
      </c>
      <c r="D70" s="182" t="str">
        <f>'Kustannusarvio|Rakennusselostus'!M62</f>
        <v>Ei toimenpiteitä</v>
      </c>
      <c r="E70" s="15"/>
      <c r="F70" s="19"/>
      <c r="G70" s="19"/>
      <c r="H70" s="19"/>
      <c r="I70" s="19"/>
      <c r="J70" s="1"/>
      <c r="K70" s="1"/>
      <c r="L70" s="2"/>
      <c r="N70" s="1"/>
      <c r="O70" s="1"/>
      <c r="P70" s="1"/>
      <c r="Q70" s="1"/>
      <c r="R70" s="1"/>
      <c r="S70" s="1"/>
      <c r="T70" s="1"/>
    </row>
    <row r="71" spans="1:20">
      <c r="A71" s="14"/>
      <c r="B71" s="28" t="s">
        <v>107</v>
      </c>
      <c r="C71" s="178">
        <f>'Kustannusarvio|Rakennusselostus'!K63</f>
        <v>0</v>
      </c>
      <c r="D71" s="182" t="str">
        <f>'Kustannusarvio|Rakennusselostus'!M63</f>
        <v>Ei toimenpiteitä</v>
      </c>
      <c r="E71" s="15"/>
      <c r="F71" s="19"/>
      <c r="G71" s="19"/>
      <c r="H71" s="19"/>
      <c r="I71" s="19"/>
      <c r="J71" s="1"/>
      <c r="K71" s="1"/>
      <c r="L71" s="2"/>
      <c r="N71" s="1"/>
      <c r="O71" s="1"/>
      <c r="P71" s="1"/>
      <c r="Q71" s="1"/>
      <c r="R71" s="1"/>
      <c r="S71" s="1"/>
      <c r="T71" s="1"/>
    </row>
    <row r="72" spans="1:20">
      <c r="A72" s="14"/>
      <c r="B72" s="155" t="str">
        <f>'Kustannusarvio|Rakennusselostus'!B64</f>
        <v>Muu tuote tai palvelu</v>
      </c>
      <c r="C72" s="178">
        <f>'Kustannusarvio|Rakennusselostus'!K64</f>
        <v>0</v>
      </c>
      <c r="D72" s="182" t="str">
        <f>'Kustannusarvio|Rakennusselostus'!M64</f>
        <v>Ei toimenpiteitä</v>
      </c>
      <c r="E72" s="15"/>
      <c r="F72" s="19"/>
      <c r="G72" s="19"/>
      <c r="H72" s="19"/>
      <c r="I72" s="19"/>
      <c r="J72" s="1"/>
      <c r="K72" s="1"/>
      <c r="L72" s="2"/>
      <c r="N72" s="1"/>
      <c r="O72" s="1"/>
      <c r="P72" s="1"/>
      <c r="Q72" s="1"/>
      <c r="R72" s="1"/>
      <c r="S72" s="1"/>
      <c r="T72" s="1"/>
    </row>
    <row r="73" spans="1:20">
      <c r="A73" s="14"/>
      <c r="B73" s="155" t="str">
        <f>'Kustannusarvio|Rakennusselostus'!B65</f>
        <v>Muu tuote tai palvelu</v>
      </c>
      <c r="C73" s="180">
        <f>'Kustannusarvio|Rakennusselostus'!K65</f>
        <v>0</v>
      </c>
      <c r="D73" s="182" t="str">
        <f>'Kustannusarvio|Rakennusselostus'!M65</f>
        <v>Ei toimenpiteitä</v>
      </c>
      <c r="E73" s="15"/>
      <c r="F73" s="19"/>
      <c r="G73" s="19"/>
      <c r="H73" s="19"/>
      <c r="I73" s="19"/>
      <c r="J73" s="1"/>
      <c r="K73" s="1"/>
      <c r="L73" s="2"/>
      <c r="N73" s="1"/>
      <c r="O73" s="1"/>
      <c r="P73" s="1"/>
      <c r="Q73" s="1"/>
      <c r="R73" s="1"/>
      <c r="S73" s="1"/>
      <c r="T73" s="1"/>
    </row>
    <row r="74" spans="1:20" ht="15" thickBot="1">
      <c r="A74" s="1"/>
      <c r="B74" s="155" t="str">
        <f>'Kustannusarvio|Rakennusselostus'!B66</f>
        <v>Muu tuote tai palvelu</v>
      </c>
      <c r="C74" s="181">
        <f>'Kustannusarvio|Rakennusselostus'!K66</f>
        <v>0</v>
      </c>
      <c r="D74" s="182" t="str">
        <f>'Kustannusarvio|Rakennusselostus'!M66</f>
        <v>Ei toimenpiteitä</v>
      </c>
      <c r="E74" s="15"/>
      <c r="F74" s="19"/>
      <c r="G74" s="19"/>
      <c r="H74" s="19"/>
      <c r="I74" s="19"/>
      <c r="J74" s="1"/>
      <c r="K74" s="1"/>
      <c r="L74" s="2"/>
      <c r="N74" s="1"/>
      <c r="O74" s="1"/>
      <c r="P74" s="1"/>
      <c r="Q74" s="1"/>
      <c r="R74" s="1"/>
      <c r="S74" s="1"/>
      <c r="T74" s="1"/>
    </row>
    <row r="75" spans="1:20" ht="15" thickTop="1">
      <c r="A75" s="1"/>
      <c r="B75" s="134" t="s">
        <v>126</v>
      </c>
      <c r="C75" s="95">
        <f>SUM(C16:C74)</f>
        <v>0</v>
      </c>
      <c r="D75" s="2"/>
      <c r="E75" s="1"/>
      <c r="F75" s="19"/>
      <c r="G75" s="19"/>
      <c r="H75" s="19"/>
      <c r="I75" s="19"/>
      <c r="J75" s="1"/>
      <c r="K75" s="1"/>
      <c r="L75" s="2"/>
      <c r="N75" s="1"/>
      <c r="O75" s="1"/>
      <c r="P75" s="1"/>
      <c r="Q75" s="1"/>
      <c r="R75" s="1"/>
      <c r="S75" s="1"/>
      <c r="T75" s="1"/>
    </row>
    <row r="76" spans="1:20">
      <c r="A76" s="1"/>
      <c r="B76" s="2"/>
      <c r="C76" s="10"/>
      <c r="D76" s="2"/>
      <c r="E76" s="1"/>
      <c r="F76" s="19"/>
      <c r="G76" s="19"/>
      <c r="H76" s="19"/>
      <c r="I76" s="19"/>
      <c r="J76" s="1"/>
      <c r="K76" s="1"/>
      <c r="L76" s="2"/>
      <c r="N76" s="1"/>
      <c r="O76" s="1"/>
      <c r="P76" s="1"/>
      <c r="Q76" s="1"/>
      <c r="R76" s="1"/>
      <c r="S76" s="1"/>
      <c r="T76" s="1"/>
    </row>
    <row r="77" spans="1:20">
      <c r="A77" s="1"/>
      <c r="B77" s="2"/>
      <c r="C77" s="10"/>
      <c r="D77" s="2"/>
      <c r="E77" s="1"/>
      <c r="F77" s="19"/>
      <c r="G77" s="19"/>
      <c r="H77" s="19"/>
      <c r="I77" s="19"/>
      <c r="J77" s="1"/>
      <c r="K77" s="1"/>
      <c r="L77" s="2"/>
      <c r="N77" s="1"/>
      <c r="O77" s="1"/>
      <c r="P77" s="1"/>
      <c r="Q77" s="1"/>
      <c r="R77" s="1"/>
      <c r="S77" s="1"/>
      <c r="T77" s="1"/>
    </row>
    <row r="78" spans="1:20">
      <c r="A78" s="1"/>
      <c r="B78" s="2"/>
      <c r="C78" s="10"/>
      <c r="D78" s="2"/>
      <c r="E78" s="1"/>
      <c r="F78" s="19"/>
      <c r="G78" s="19"/>
      <c r="H78" s="19"/>
      <c r="I78" s="19"/>
      <c r="J78" s="1"/>
      <c r="K78" s="1"/>
      <c r="L78" s="2"/>
      <c r="N78" s="1"/>
      <c r="O78" s="1"/>
      <c r="P78" s="1"/>
      <c r="Q78" s="1"/>
      <c r="R78" s="1"/>
      <c r="S78" s="1"/>
      <c r="T78" s="1"/>
    </row>
    <row r="79" spans="1:20">
      <c r="A79" s="1"/>
      <c r="B79" s="2"/>
      <c r="C79" s="10"/>
      <c r="D79" s="2"/>
      <c r="E79" s="1"/>
      <c r="F79" s="19"/>
      <c r="G79" s="19"/>
      <c r="H79" s="19"/>
      <c r="I79" s="19"/>
      <c r="J79" s="1"/>
      <c r="K79" s="1"/>
      <c r="L79" s="2"/>
      <c r="N79" s="1"/>
      <c r="O79" s="1"/>
      <c r="P79" s="1"/>
      <c r="Q79" s="1"/>
      <c r="R79" s="1"/>
      <c r="S79" s="1"/>
      <c r="T79" s="1"/>
    </row>
    <row r="80" spans="1:20">
      <c r="A80" s="1"/>
      <c r="B80" s="2"/>
      <c r="C80" s="10"/>
      <c r="D80" s="2"/>
      <c r="E80" s="1"/>
      <c r="F80" s="19"/>
      <c r="G80" s="19"/>
      <c r="H80" s="19"/>
      <c r="I80" s="19"/>
      <c r="J80" s="1"/>
      <c r="K80" s="1"/>
      <c r="L80" s="2"/>
      <c r="N80" s="1"/>
      <c r="O80" s="1"/>
      <c r="P80" s="1"/>
      <c r="Q80" s="1"/>
      <c r="R80" s="1"/>
      <c r="S80" s="1"/>
      <c r="T80" s="1"/>
    </row>
    <row r="81" spans="1:20">
      <c r="A81" s="1"/>
      <c r="B81" s="2"/>
      <c r="C81" s="10"/>
      <c r="D81" s="2"/>
      <c r="E81" s="1"/>
      <c r="F81" s="19"/>
      <c r="G81" s="19"/>
      <c r="H81" s="19"/>
      <c r="I81" s="19"/>
      <c r="J81" s="1"/>
      <c r="K81" s="1"/>
      <c r="L81" s="2"/>
      <c r="N81" s="1"/>
      <c r="O81" s="1"/>
      <c r="P81" s="1"/>
      <c r="Q81" s="1"/>
      <c r="R81" s="1"/>
      <c r="S81" s="1"/>
      <c r="T81" s="1"/>
    </row>
    <row r="82" spans="1:20">
      <c r="A82" s="1"/>
      <c r="B82" s="2"/>
      <c r="C82" s="10"/>
      <c r="D82" s="2"/>
      <c r="E82" s="1"/>
      <c r="F82" s="19"/>
      <c r="G82" s="19"/>
      <c r="H82" s="19"/>
      <c r="I82" s="19"/>
      <c r="J82" s="1"/>
      <c r="K82" s="1"/>
      <c r="L82" s="2"/>
      <c r="N82" s="1"/>
      <c r="O82" s="1"/>
      <c r="P82" s="1"/>
      <c r="Q82" s="1"/>
      <c r="R82" s="1"/>
      <c r="S82" s="1"/>
      <c r="T82" s="1"/>
    </row>
    <row r="83" spans="1:20">
      <c r="A83" s="1"/>
      <c r="B83" s="2"/>
      <c r="C83" s="10"/>
      <c r="D83" s="2"/>
      <c r="E83" s="1"/>
      <c r="F83" s="19"/>
      <c r="G83" s="19"/>
      <c r="H83" s="19"/>
      <c r="I83" s="19"/>
      <c r="J83" s="1"/>
      <c r="K83" s="1"/>
      <c r="L83" s="2"/>
      <c r="N83" s="1"/>
      <c r="O83" s="1"/>
      <c r="P83" s="1"/>
      <c r="Q83" s="1"/>
      <c r="R83" s="1"/>
      <c r="S83" s="1"/>
      <c r="T83" s="1"/>
    </row>
    <row r="84" spans="1:20">
      <c r="A84" s="1"/>
      <c r="B84" s="2"/>
      <c r="C84" s="10"/>
      <c r="D84" s="2"/>
      <c r="E84" s="1"/>
      <c r="F84" s="19"/>
      <c r="G84" s="19"/>
      <c r="H84" s="19"/>
      <c r="I84" s="19"/>
      <c r="J84" s="1"/>
      <c r="K84" s="1"/>
      <c r="L84" s="2"/>
      <c r="N84" s="1"/>
      <c r="O84" s="1"/>
      <c r="P84" s="1"/>
      <c r="Q84" s="1"/>
      <c r="R84" s="1"/>
      <c r="S84" s="1"/>
      <c r="T84" s="1"/>
    </row>
    <row r="85" spans="1:20">
      <c r="A85" s="1"/>
      <c r="B85" s="2"/>
      <c r="C85" s="10"/>
      <c r="D85" s="2"/>
      <c r="E85" s="1"/>
      <c r="F85" s="19"/>
      <c r="G85" s="19"/>
      <c r="H85" s="19"/>
      <c r="I85" s="19"/>
      <c r="J85" s="1"/>
      <c r="K85" s="1"/>
      <c r="L85" s="2"/>
      <c r="N85" s="1"/>
      <c r="O85" s="1"/>
      <c r="P85" s="1"/>
      <c r="Q85" s="1"/>
      <c r="R85" s="1"/>
      <c r="S85" s="1"/>
      <c r="T85" s="1"/>
    </row>
    <row r="86" spans="1:20">
      <c r="A86" s="1"/>
      <c r="B86" s="2"/>
      <c r="C86" s="10"/>
      <c r="D86" s="2"/>
      <c r="E86" s="1"/>
      <c r="F86" s="19"/>
      <c r="G86" s="19"/>
      <c r="H86" s="19"/>
      <c r="I86" s="19"/>
      <c r="J86" s="1"/>
      <c r="K86" s="1"/>
      <c r="L86" s="2"/>
      <c r="N86" s="1"/>
      <c r="O86" s="1"/>
      <c r="P86" s="1"/>
      <c r="Q86" s="1"/>
      <c r="R86" s="1"/>
      <c r="S86" s="1"/>
      <c r="T86" s="1"/>
    </row>
    <row r="87" spans="1:20">
      <c r="A87" s="1"/>
      <c r="B87" s="2"/>
      <c r="C87" s="10"/>
      <c r="D87" s="2"/>
      <c r="E87" s="1"/>
      <c r="F87" s="19"/>
      <c r="G87" s="19"/>
      <c r="H87" s="19"/>
      <c r="I87" s="19"/>
      <c r="J87" s="1"/>
      <c r="K87" s="1"/>
      <c r="L87" s="2"/>
      <c r="N87" s="1"/>
      <c r="O87" s="1"/>
      <c r="P87" s="1"/>
      <c r="Q87" s="1"/>
      <c r="R87" s="1"/>
      <c r="S87" s="1"/>
      <c r="T87" s="1"/>
    </row>
    <row r="88" spans="1:20">
      <c r="A88" s="1"/>
      <c r="B88" s="2"/>
      <c r="C88" s="10"/>
      <c r="D88" s="2"/>
      <c r="E88" s="1"/>
      <c r="F88" s="19"/>
      <c r="G88" s="19"/>
      <c r="H88" s="19"/>
      <c r="I88" s="19"/>
      <c r="J88" s="1"/>
      <c r="K88" s="1"/>
      <c r="L88" s="2"/>
      <c r="N88" s="1"/>
      <c r="O88" s="1"/>
      <c r="P88" s="1"/>
      <c r="Q88" s="1"/>
      <c r="R88" s="1"/>
      <c r="S88" s="1"/>
      <c r="T88" s="1"/>
    </row>
    <row r="89" spans="1:20">
      <c r="A89" s="1"/>
      <c r="B89" s="2"/>
      <c r="C89" s="10"/>
      <c r="D89" s="2"/>
      <c r="E89" s="1"/>
      <c r="F89" s="19"/>
      <c r="G89" s="19"/>
      <c r="H89" s="19"/>
      <c r="I89" s="19"/>
      <c r="J89" s="1"/>
      <c r="K89" s="1"/>
      <c r="L89" s="2"/>
      <c r="N89" s="1"/>
      <c r="O89" s="1"/>
      <c r="P89" s="1"/>
      <c r="Q89" s="1"/>
      <c r="R89" s="1"/>
      <c r="S89" s="1"/>
      <c r="T89" s="1"/>
    </row>
    <row r="90" spans="1:20">
      <c r="A90" s="1"/>
      <c r="B90" s="2"/>
      <c r="C90" s="10"/>
      <c r="D90" s="2"/>
      <c r="E90" s="1"/>
      <c r="F90" s="19"/>
      <c r="G90" s="19"/>
      <c r="H90" s="19"/>
      <c r="I90" s="19"/>
      <c r="J90" s="1"/>
      <c r="K90" s="1"/>
      <c r="L90" s="2"/>
      <c r="N90" s="1"/>
      <c r="O90" s="1"/>
      <c r="P90" s="1"/>
      <c r="Q90" s="1"/>
      <c r="R90" s="1"/>
      <c r="S90" s="1"/>
      <c r="T90" s="1"/>
    </row>
    <row r="91" spans="1:20">
      <c r="A91" s="1"/>
      <c r="B91" s="2"/>
      <c r="C91" s="10"/>
      <c r="D91" s="2"/>
      <c r="E91" s="1"/>
      <c r="F91" s="19"/>
      <c r="G91" s="19"/>
      <c r="H91" s="19"/>
      <c r="I91" s="19"/>
      <c r="J91" s="1"/>
      <c r="K91" s="1"/>
      <c r="L91" s="2"/>
      <c r="N91" s="1"/>
      <c r="O91" s="1"/>
      <c r="P91" s="1"/>
      <c r="Q91" s="1"/>
      <c r="R91" s="1"/>
      <c r="S91" s="1"/>
      <c r="T91" s="1"/>
    </row>
    <row r="92" spans="1:20">
      <c r="A92" s="1"/>
      <c r="B92" s="2"/>
      <c r="C92" s="10"/>
      <c r="D92" s="2"/>
      <c r="E92" s="1"/>
      <c r="F92" s="19"/>
      <c r="G92" s="19"/>
      <c r="H92" s="19"/>
      <c r="I92" s="19"/>
      <c r="J92" s="1"/>
      <c r="K92" s="1"/>
      <c r="L92" s="2"/>
      <c r="N92" s="1"/>
      <c r="O92" s="1"/>
      <c r="P92" s="1"/>
      <c r="Q92" s="1"/>
      <c r="R92" s="1"/>
      <c r="S92" s="1"/>
      <c r="T92" s="1"/>
    </row>
    <row r="93" spans="1:20">
      <c r="A93" s="1"/>
      <c r="B93" s="2"/>
      <c r="C93" s="10"/>
      <c r="D93" s="2"/>
      <c r="E93" s="1"/>
      <c r="F93" s="19"/>
      <c r="G93" s="19"/>
      <c r="H93" s="19"/>
      <c r="I93" s="19"/>
      <c r="J93" s="1"/>
      <c r="K93" s="1"/>
      <c r="L93" s="2"/>
      <c r="N93" s="1"/>
      <c r="O93" s="1"/>
      <c r="P93" s="1"/>
      <c r="Q93" s="1"/>
      <c r="R93" s="1"/>
      <c r="S93" s="1"/>
      <c r="T93" s="1"/>
    </row>
    <row r="94" spans="1:20">
      <c r="A94" s="1"/>
      <c r="B94" s="2"/>
      <c r="C94" s="10"/>
      <c r="D94" s="2"/>
      <c r="E94" s="1"/>
      <c r="F94" s="1"/>
      <c r="G94" s="1"/>
      <c r="H94" s="1"/>
      <c r="I94" s="1"/>
      <c r="J94" s="1"/>
      <c r="K94" s="1"/>
      <c r="L94" s="1"/>
      <c r="N94" s="1"/>
      <c r="O94" s="1"/>
      <c r="P94" s="1"/>
      <c r="Q94" s="1"/>
      <c r="R94" s="1"/>
      <c r="S94" s="1"/>
      <c r="T94" s="1"/>
    </row>
    <row r="95" spans="1:20">
      <c r="A95" s="1"/>
      <c r="B95" s="2"/>
      <c r="C95" s="10"/>
      <c r="D95" s="2"/>
      <c r="E95" s="1"/>
      <c r="F95" s="1"/>
      <c r="G95" s="1"/>
      <c r="H95" s="1"/>
      <c r="I95" s="1"/>
      <c r="J95" s="1"/>
      <c r="K95" s="1"/>
      <c r="L95" s="1"/>
      <c r="N95" s="1"/>
      <c r="O95" s="1"/>
      <c r="P95" s="1"/>
      <c r="Q95" s="1"/>
      <c r="R95" s="1"/>
      <c r="S95" s="1"/>
      <c r="T95" s="1"/>
    </row>
    <row r="96" spans="1:20">
      <c r="A96" s="1"/>
      <c r="B96" s="2"/>
      <c r="C96" s="10"/>
      <c r="D96" s="2"/>
      <c r="E96" s="1"/>
      <c r="F96" s="1"/>
      <c r="G96" s="1"/>
      <c r="H96" s="1"/>
      <c r="I96" s="1"/>
      <c r="J96" s="1"/>
      <c r="K96" s="1"/>
      <c r="L96" s="1"/>
      <c r="N96" s="1"/>
      <c r="O96" s="1"/>
      <c r="P96" s="1"/>
      <c r="Q96" s="1"/>
      <c r="R96" s="1"/>
      <c r="S96" s="1"/>
      <c r="T96" s="1"/>
    </row>
    <row r="97" spans="1:20">
      <c r="A97" s="1"/>
      <c r="B97" s="2"/>
      <c r="C97" s="10"/>
      <c r="D97" s="2"/>
      <c r="E97" s="1"/>
      <c r="F97" s="1"/>
      <c r="G97" s="1"/>
      <c r="H97" s="1"/>
      <c r="I97" s="1"/>
      <c r="J97" s="1"/>
      <c r="K97" s="1"/>
      <c r="L97" s="1"/>
      <c r="N97" s="1"/>
      <c r="O97" s="1"/>
      <c r="P97" s="1"/>
      <c r="Q97" s="1"/>
      <c r="R97" s="1"/>
      <c r="S97" s="1"/>
      <c r="T97" s="1"/>
    </row>
    <row r="98" spans="1:20">
      <c r="A98" s="1"/>
      <c r="B98" s="2"/>
      <c r="C98" s="10"/>
      <c r="D98" s="2"/>
      <c r="E98" s="1"/>
      <c r="F98" s="1"/>
      <c r="G98" s="1"/>
      <c r="H98" s="1"/>
      <c r="I98" s="1"/>
      <c r="J98" s="1"/>
      <c r="K98" s="1"/>
      <c r="L98" s="1"/>
      <c r="N98" s="1"/>
      <c r="O98" s="1"/>
      <c r="P98" s="1"/>
      <c r="Q98" s="1"/>
      <c r="R98" s="1"/>
      <c r="S98" s="1"/>
      <c r="T98" s="1"/>
    </row>
    <row r="99" spans="1:20">
      <c r="A99" s="1"/>
      <c r="B99" s="2"/>
      <c r="C99" s="10"/>
      <c r="D99" s="2"/>
      <c r="E99" s="1"/>
      <c r="F99" s="1"/>
      <c r="G99" s="1"/>
      <c r="H99" s="1"/>
      <c r="I99" s="1"/>
      <c r="J99" s="1"/>
      <c r="K99" s="1"/>
      <c r="L99" s="1"/>
      <c r="N99" s="1"/>
      <c r="O99" s="1"/>
      <c r="P99" s="1"/>
      <c r="Q99" s="1"/>
      <c r="R99" s="1"/>
      <c r="S99" s="1"/>
      <c r="T99" s="1"/>
    </row>
    <row r="100" spans="1:20">
      <c r="A100" s="1"/>
      <c r="B100" s="2"/>
      <c r="C100" s="10"/>
      <c r="D100" s="2"/>
      <c r="E100" s="1"/>
      <c r="F100" s="1"/>
      <c r="G100" s="1"/>
      <c r="H100" s="1"/>
      <c r="I100" s="1"/>
      <c r="J100" s="1"/>
      <c r="K100" s="1"/>
      <c r="L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2"/>
      <c r="C101" s="10"/>
      <c r="D101" s="2"/>
      <c r="E101" s="1"/>
      <c r="F101" s="1"/>
      <c r="G101" s="1"/>
      <c r="H101" s="1"/>
      <c r="I101" s="1"/>
      <c r="J101" s="1"/>
      <c r="K101" s="1"/>
      <c r="L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2"/>
      <c r="C102" s="10"/>
      <c r="D102" s="2"/>
      <c r="E102" s="1"/>
      <c r="F102" s="1"/>
      <c r="G102" s="1"/>
      <c r="H102" s="1"/>
      <c r="I102" s="1"/>
      <c r="J102" s="1"/>
      <c r="K102" s="1"/>
      <c r="L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2"/>
      <c r="C103" s="10"/>
      <c r="D103" s="2"/>
      <c r="E103" s="1"/>
      <c r="F103" s="1"/>
      <c r="G103" s="1"/>
      <c r="H103" s="1"/>
      <c r="I103" s="1"/>
      <c r="J103" s="1"/>
      <c r="K103" s="1"/>
      <c r="L103" s="1"/>
      <c r="N103" s="1"/>
      <c r="O103" s="1"/>
      <c r="P103" s="1"/>
      <c r="Q103" s="1"/>
      <c r="R103" s="1"/>
      <c r="S103" s="1"/>
      <c r="T103" s="1"/>
    </row>
  </sheetData>
  <sheetProtection algorithmName="SHA-512" hashValue="lIrlTpecagGvh5xX2TD7NwfM7S8eW4UGVU3Iaj6x8IO2XfuAEgKAsZi3x8uxtZ5dprKOAbn7SENiJB9Kp3GO3A==" saltValue="FQXfBpx5U/tWojJOdnushA==" spinCount="100000" sheet="1" objects="1" scenarios="1" formatCells="0" selectLockedCells="1"/>
  <mergeCells count="2">
    <mergeCell ref="C13:D13"/>
    <mergeCell ref="C2:D2"/>
  </mergeCells>
  <conditionalFormatting sqref="E15:E66">
    <cfRule type="containsText" dxfId="2" priority="18" operator="containsText" text="Kirjoita tähän mitä tehdään">
      <formula>NOT(ISERROR(SEARCH("Kirjoita tähän mitä tehdään",E15)))</formula>
    </cfRule>
    <cfRule type="containsText" dxfId="1" priority="19" operator="containsText" text="Ei toimenpiteitä">
      <formula>NOT(ISERROR(SEARCH("Ei toimenpiteitä",E15)))</formula>
    </cfRule>
  </conditionalFormatting>
  <pageMargins left="0.7" right="0.7" top="0.75" bottom="0.75" header="0.3" footer="0.3"/>
  <pageSetup paperSize="9" scale="48" fitToHeight="0" orientation="portrait" r:id="rId1"/>
  <rowBreaks count="1" manualBreakCount="1">
    <brk id="66" max="4" man="1"/>
  </rowBreaks>
  <colBreaks count="1" manualBreakCount="1">
    <brk id="13" max="1048575" man="1"/>
  </col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5B9537B9-A814-4251-B781-4C253C61EF9A}">
            <xm:f>NOT(ISERROR(SEARCH(#REF!,E15)))</xm:f>
            <xm:f>#REF!</xm:f>
            <x14:dxf>
              <font>
                <color theme="0"/>
              </font>
            </x14:dxf>
          </x14:cfRule>
          <xm:sqref>E15:E66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5A0580E1BC67C47B730E932E741D13D" ma:contentTypeVersion="18" ma:contentTypeDescription="Luo uusi asiakirja." ma:contentTypeScope="" ma:versionID="3b329e95364ad6973dbf5862fdc5d06f">
  <xsd:schema xmlns:xsd="http://www.w3.org/2001/XMLSchema" xmlns:xs="http://www.w3.org/2001/XMLSchema" xmlns:p="http://schemas.microsoft.com/office/2006/metadata/properties" xmlns:ns2="01a526ad-c593-49ee-8126-f82dcb57d1e4" xmlns:ns3="6fb23a0e-0d71-472b-abc6-3bebd649b962" targetNamespace="http://schemas.microsoft.com/office/2006/metadata/properties" ma:root="true" ma:fieldsID="e311148d3700f9e9badefff11894f91c" ns2:_="" ns3:_="">
    <xsd:import namespace="01a526ad-c593-49ee-8126-f82dcb57d1e4"/>
    <xsd:import namespace="6fb23a0e-0d71-472b-abc6-3bebd649b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26ad-c593-49ee-8126-f82dcb57d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ec504a8c-4d49-408a-b794-b9e70ccdb6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23a0e-0d71-472b-abc6-3bebd649b96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0f384d7-5fb4-4f59-a843-c42537df5313}" ma:internalName="TaxCatchAll" ma:showField="CatchAllData" ma:web="6fb23a0e-0d71-472b-abc6-3bebd649b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a526ad-c593-49ee-8126-f82dcb57d1e4">
      <Terms xmlns="http://schemas.microsoft.com/office/infopath/2007/PartnerControls"/>
    </lcf76f155ced4ddcb4097134ff3c332f>
    <TaxCatchAll xmlns="6fb23a0e-0d71-472b-abc6-3bebd649b962" xsi:nil="true"/>
  </documentManagement>
</p:properties>
</file>

<file path=customXml/itemProps1.xml><?xml version="1.0" encoding="utf-8"?>
<ds:datastoreItem xmlns:ds="http://schemas.openxmlformats.org/officeDocument/2006/customXml" ds:itemID="{2563212B-A3C4-44A3-A23B-FD4DE0BCEBA8}"/>
</file>

<file path=customXml/itemProps2.xml><?xml version="1.0" encoding="utf-8"?>
<ds:datastoreItem xmlns:ds="http://schemas.openxmlformats.org/officeDocument/2006/customXml" ds:itemID="{C5A35AE2-BBC8-4266-A9F1-093CA9700389}"/>
</file>

<file path=customXml/itemProps3.xml><?xml version="1.0" encoding="utf-8"?>
<ds:datastoreItem xmlns:ds="http://schemas.openxmlformats.org/officeDocument/2006/customXml" ds:itemID="{74017940-BFDA-4AF2-8A99-2BF6DBC9B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6</vt:i4>
      </vt:variant>
    </vt:vector>
  </HeadingPairs>
  <TitlesOfParts>
    <vt:vector size="11" baseType="lpstr">
      <vt:lpstr>Ohje</vt:lpstr>
      <vt:lpstr>Hankkeen tiedot</vt:lpstr>
      <vt:lpstr>Kustannusarvio|Rakennusselostus</vt:lpstr>
      <vt:lpstr>Kustannusarvio koonti</vt:lpstr>
      <vt:lpstr>Rakennusselostus koonti</vt:lpstr>
      <vt:lpstr>'Hankkeen tiedot'!Tulostusalue</vt:lpstr>
      <vt:lpstr>'Kustannusarvio koonti'!Tulostusalue</vt:lpstr>
      <vt:lpstr>'Kustannusarvio|Rakennusselostus'!Tulostusalue</vt:lpstr>
      <vt:lpstr>Ohje!Tulostusalue</vt:lpstr>
      <vt:lpstr>'Rakennusselostus koonti'!Tulostusalue</vt:lpstr>
      <vt:lpstr>'Kustannusarvio|Rakennusselostus'!Tulostusotsikot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Omistaja</dc:creator>
  <cp:lastModifiedBy>Sanna Happonen</cp:lastModifiedBy>
  <cp:lastPrinted>2024-01-16T14:09:16Z</cp:lastPrinted>
  <dcterms:created xsi:type="dcterms:W3CDTF">2023-05-29T06:47:15Z</dcterms:created>
  <dcterms:modified xsi:type="dcterms:W3CDTF">2025-01-02T11:54:13Z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0x010100F5A0580E1BC67C47B730E932E741D13D</vt:lpwstr>
  </property>
</Properties>
</file>